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KLSE-BS" sheetId="1" r:id="rId1"/>
    <sheet name="KLSE-PL" sheetId="2" r:id="rId2"/>
    <sheet name="KLSE -NOTES" sheetId="3" r:id="rId3"/>
  </sheets>
  <definedNames/>
  <calcPr fullCalcOnLoad="1"/>
</workbook>
</file>

<file path=xl/sharedStrings.xml><?xml version="1.0" encoding="utf-8"?>
<sst xmlns="http://schemas.openxmlformats.org/spreadsheetml/2006/main" count="281" uniqueCount="242">
  <si>
    <t>Total</t>
  </si>
  <si>
    <t>Taxation</t>
  </si>
  <si>
    <t>WILLOWGLEN MSC BERHAD</t>
  </si>
  <si>
    <t>RM'000</t>
  </si>
  <si>
    <t>CONSOLIDATED BALANCE SHEET</t>
  </si>
  <si>
    <t>The figures have not been audited.</t>
  </si>
  <si>
    <t xml:space="preserve">AS AT END OF </t>
  </si>
  <si>
    <t>AS AT PRECEDING</t>
  </si>
  <si>
    <t>CURRENT</t>
  </si>
  <si>
    <t>FINANCIAL</t>
  </si>
  <si>
    <t xml:space="preserve"> QUARTER</t>
  </si>
  <si>
    <t>YEAR END</t>
  </si>
  <si>
    <t>31/12/2001</t>
  </si>
  <si>
    <t>Property, plant &amp;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</si>
  <si>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</si>
  <si>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</si>
  <si>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</si>
  <si>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</si>
  <si>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</si>
  <si>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</si>
  <si>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Currents assets</t>
  </si>
  <si>
    <t>Inventories</t>
  </si>
  <si>
    <t>Amount due from contract customers</t>
  </si>
  <si>
    <t>Trade receivables</t>
  </si>
  <si>
    <t>Other receivables</t>
  </si>
  <si>
    <t>Cash and bank balances</t>
  </si>
  <si>
    <t>Current liabilities</t>
  </si>
  <si>
    <t>Amount due to contract customers</t>
  </si>
  <si>
    <t>Trade payables</t>
  </si>
  <si>
    <t>Other payables</t>
  </si>
  <si>
    <t>Amount due to ultimate holding company</t>
  </si>
  <si>
    <t>Short term borrowings</t>
  </si>
  <si>
    <t>Provision for taxation</t>
  </si>
  <si>
    <t>Proposed dividends</t>
  </si>
  <si>
    <t>Net current assets</t>
  </si>
  <si>
    <t>Shareholders' funds</t>
  </si>
  <si>
    <t>Share capital</t>
  </si>
  <si>
    <t>Reserves</t>
  </si>
  <si>
    <t>Share premium</t>
  </si>
  <si>
    <t>Merger deficit</t>
  </si>
  <si>
    <t>Translation reserve</t>
  </si>
  <si>
    <t>Retained profit</t>
  </si>
  <si>
    <t>Minority interest</t>
  </si>
  <si>
    <t>Long term borrowings</t>
  </si>
  <si>
    <t>Other long term liabilities</t>
  </si>
  <si>
    <t>Deferred taxation</t>
  </si>
  <si>
    <t>Net tangible assets per share (RM)</t>
  </si>
  <si>
    <t>CONSOLIDATED INCOME STATEMENT</t>
  </si>
  <si>
    <t>INDIVIDUAL QUARTER</t>
  </si>
  <si>
    <t>CUMULATIVE QUARTER</t>
  </si>
  <si>
    <t>PRECEDING YEAR</t>
  </si>
  <si>
    <t>YEAR</t>
  </si>
  <si>
    <t>CORRESPONDING</t>
  </si>
  <si>
    <t>QUARTER</t>
  </si>
  <si>
    <t>TO DATE</t>
  </si>
  <si>
    <t>PERIOD</t>
  </si>
  <si>
    <t>RM '000</t>
  </si>
  <si>
    <t>1 (a)</t>
  </si>
  <si>
    <t>Revenue</t>
  </si>
  <si>
    <t xml:space="preserve">   (b)</t>
  </si>
  <si>
    <t>Investment income</t>
  </si>
  <si>
    <t xml:space="preserve">   (c)</t>
  </si>
  <si>
    <t>Other income</t>
  </si>
  <si>
    <t>2 (a)</t>
  </si>
  <si>
    <t xml:space="preserve">Profit/(loss) before finance </t>
  </si>
  <si>
    <t>cost, depreciation and</t>
  </si>
  <si>
    <t>amortisation, exceptional</t>
  </si>
  <si>
    <t>items, income tax, minority</t>
  </si>
  <si>
    <t xml:space="preserve">interests and extraordinary </t>
  </si>
  <si>
    <t>items.</t>
  </si>
  <si>
    <t>Finance Cost</t>
  </si>
  <si>
    <t xml:space="preserve">Depreciation and </t>
  </si>
  <si>
    <t>amortisation</t>
  </si>
  <si>
    <t xml:space="preserve">   (d)</t>
  </si>
  <si>
    <t>Exceptional items</t>
  </si>
  <si>
    <t>.</t>
  </si>
  <si>
    <t xml:space="preserve">   (e)</t>
  </si>
  <si>
    <t xml:space="preserve">Profit/(loss) before income </t>
  </si>
  <si>
    <t>tax, minority interests and</t>
  </si>
  <si>
    <t>extraordinary items</t>
  </si>
  <si>
    <t xml:space="preserve">   (f)</t>
  </si>
  <si>
    <t>Share of profits and losses</t>
  </si>
  <si>
    <t>of associated companies</t>
  </si>
  <si>
    <t xml:space="preserve">   (g)</t>
  </si>
  <si>
    <t xml:space="preserve">   (h)</t>
  </si>
  <si>
    <t>Income tax</t>
  </si>
  <si>
    <t xml:space="preserve">   (i)</t>
  </si>
  <si>
    <t>(i)  Profit/(loss) after</t>
  </si>
  <si>
    <t xml:space="preserve">     income tax before </t>
  </si>
  <si>
    <t xml:space="preserve">    deducting minority</t>
  </si>
  <si>
    <t xml:space="preserve">     interests.</t>
  </si>
  <si>
    <t>(ii)  Less minority</t>
  </si>
  <si>
    <t xml:space="preserve">      interests</t>
  </si>
  <si>
    <t xml:space="preserve">   (j)</t>
  </si>
  <si>
    <t>Pre-acquisition</t>
  </si>
  <si>
    <t>profit/(loss), if applicable</t>
  </si>
  <si>
    <t xml:space="preserve">   (k)</t>
  </si>
  <si>
    <t xml:space="preserve">Net profit/(loss) from </t>
  </si>
  <si>
    <t>ordinary activities</t>
  </si>
  <si>
    <t xml:space="preserve">attributable to members of </t>
  </si>
  <si>
    <t>the company</t>
  </si>
  <si>
    <t xml:space="preserve">   (l)</t>
  </si>
  <si>
    <t>(i)  Extraordinary items</t>
  </si>
  <si>
    <t xml:space="preserve">(ii)  Extraordinary items </t>
  </si>
  <si>
    <t xml:space="preserve">      attributable to  </t>
  </si>
  <si>
    <t xml:space="preserve">      members of the</t>
  </si>
  <si>
    <t xml:space="preserve">      company</t>
  </si>
  <si>
    <t xml:space="preserve">   (m)</t>
  </si>
  <si>
    <t>Net Profit/(loss)</t>
  </si>
  <si>
    <t>attributable to members of</t>
  </si>
  <si>
    <t>Earnings per share based</t>
  </si>
  <si>
    <t>on 2(m) above after</t>
  </si>
  <si>
    <t xml:space="preserve">deducting any provision </t>
  </si>
  <si>
    <t>for preference dividends, if any:-</t>
  </si>
  <si>
    <t>(i) Basic (based on ordinary</t>
  </si>
  <si>
    <t xml:space="preserve">    shares)(sen)</t>
  </si>
  <si>
    <t xml:space="preserve">(ii) Fully diluted (based on </t>
  </si>
  <si>
    <t xml:space="preserve">     ordinary shares)(sen)</t>
  </si>
  <si>
    <t>(a) Dividend per share (sen)</t>
  </si>
  <si>
    <t>(a) Dividend description</t>
  </si>
  <si>
    <t>AS AT END OF</t>
  </si>
  <si>
    <t>AS AT</t>
  </si>
  <si>
    <t>END</t>
  </si>
  <si>
    <t xml:space="preserve">Net tangible asset per </t>
  </si>
  <si>
    <t>share (RM)</t>
  </si>
  <si>
    <t>Accounting policies</t>
  </si>
  <si>
    <t>The Group quarterly financial statements have been prepared using the same accounting policies and method of</t>
  </si>
  <si>
    <t>There were no exceptional items for the current quarter.</t>
  </si>
  <si>
    <t>Extraordinary items</t>
  </si>
  <si>
    <t>There were no extraordinary items for the current quarter.</t>
  </si>
  <si>
    <t>Current Quarter</t>
  </si>
  <si>
    <t>Current Year</t>
  </si>
  <si>
    <t>Current taxation</t>
  </si>
  <si>
    <t>Adjustment for under/(over) provisions in previous years</t>
  </si>
  <si>
    <t>Transfer to/(from) deferred taxation</t>
  </si>
  <si>
    <t>Pre-acquisition profit</t>
  </si>
  <si>
    <t>There were no pre-acquisition profits or losses for the current quarter.</t>
  </si>
  <si>
    <t>Profit on sales of investments and/or properties</t>
  </si>
  <si>
    <t>Purchase or disposal of quoted securities</t>
  </si>
  <si>
    <t>(b)  There were no investments in quoted securities as at the reporting quarter.</t>
  </si>
  <si>
    <t>Changes in composition of the company</t>
  </si>
  <si>
    <t>There were no changes in the composition of the company in the current quarter.</t>
  </si>
  <si>
    <t>Status of corporate proposal</t>
  </si>
  <si>
    <t>There were no corporate proposals announced but not completed in the quarter except for the following :-</t>
  </si>
  <si>
    <t xml:space="preserve">a) On 22 March 2002, the company issued a prospectus for the purpose of public issue of 62,000,000 new </t>
  </si>
  <si>
    <t xml:space="preserve">    ordinary shares of RM0.10 each at an issue price of RM0.20 per ordinary share, in conjunction with its   </t>
  </si>
  <si>
    <t xml:space="preserve">    listing on the Kuala Lumpur Stock Exchange MESDAQ Market. The basis of allocation is shown below :-</t>
  </si>
  <si>
    <t>No of shares</t>
  </si>
  <si>
    <t>to be allocated</t>
  </si>
  <si>
    <t>Eligible directors and employees of the group</t>
  </si>
  <si>
    <t xml:space="preserve">Individual, companies and institutions </t>
  </si>
  <si>
    <t>- by way of private placement</t>
  </si>
  <si>
    <t>- by way of public offer</t>
  </si>
  <si>
    <t xml:space="preserve">(b) The admission to the official list of the Kuala Lumpur Stock Exchange MESDAQ Market and the listing and </t>
  </si>
  <si>
    <t>Seasonal or cyclical factors</t>
  </si>
  <si>
    <t>The group's operations were not subject to any seasonal or cyclical changes.</t>
  </si>
  <si>
    <t>Issuance and repayment of debts and equity securities</t>
  </si>
  <si>
    <t xml:space="preserve">There were no issuances and repayment of debts and equity securities, share buy-backs, share cancellations, </t>
  </si>
  <si>
    <t>shares held as treasury shares and resale of treasury shares for the current financial year to date.</t>
  </si>
  <si>
    <t>Group borrowings and debt securities</t>
  </si>
  <si>
    <t>Secured</t>
  </si>
  <si>
    <t>Unsecured</t>
  </si>
  <si>
    <t>Short term borrowings - Bank overdrafts</t>
  </si>
  <si>
    <t>The foreign currency bank borrowings included in the above is as follow :-</t>
  </si>
  <si>
    <t>Foreign</t>
  </si>
  <si>
    <t>Ringgit</t>
  </si>
  <si>
    <t xml:space="preserve"> Currency</t>
  </si>
  <si>
    <t>Equivalent</t>
  </si>
  <si>
    <t>SGD'000</t>
  </si>
  <si>
    <t>Singapore Dollar</t>
  </si>
  <si>
    <t>Contingent liabilities</t>
  </si>
  <si>
    <t xml:space="preserve">There were no contingent liabilities as at the date of this announcement. </t>
  </si>
  <si>
    <t>Financial instruments</t>
  </si>
  <si>
    <t xml:space="preserve">The Group does not have any financial instruments with off balance sheet risk as at the date of this announcement. </t>
  </si>
  <si>
    <t>Material litigation</t>
  </si>
  <si>
    <t>Willowglen (Malaysia) Sdn Bhd ("WG Msia") vs I-Cert Sdn Bhd ("Defendant")</t>
  </si>
  <si>
    <t xml:space="preserve">On 31 May 2001, WG Msia had filed suit No. D4-22-971-2001 in the Kuala Lumpur High Court against the   </t>
  </si>
  <si>
    <t xml:space="preserve">Defendant claiming RM802,150.50 for non-payment for installation and services rendered and materials supplied. </t>
  </si>
  <si>
    <t xml:space="preserve">WG Msia had filed an Order 14 Application for Summary Judgement on 15 August 2001. However, the Defendant </t>
  </si>
  <si>
    <t>had on 30 October 2001 served on WG Msia, an Application to Strike Out the Writ of Summons.</t>
  </si>
  <si>
    <t xml:space="preserve">On 21 January 2002, the parties agreed to a settlement of RM802,150.50 without interest and costs in the </t>
  </si>
  <si>
    <t>following manner :-</t>
  </si>
  <si>
    <t>(i)  In respect of the sum of RM410,981.52, the defendant agreed to use its best endeavours to procure that the</t>
  </si>
  <si>
    <t xml:space="preserve">     sum be paid directly by the Defendant's principal employer to WG Msia;</t>
  </si>
  <si>
    <t xml:space="preserve">(ii)  The sum of RM391,168.98 be paid by the Defendant to WG Msia in equal monthly installments of RM15,000 </t>
  </si>
  <si>
    <t xml:space="preserve">      per month commencing from the first week of February 2002 until full settlement of this sum.</t>
  </si>
  <si>
    <t xml:space="preserve">In consideration of the above, the parties agreed that the Defendant would withdraw its Application to Strike Out  </t>
  </si>
  <si>
    <t>the Writ of Summons with liberty to file afresh and no order as to costs, and that WG Msia would adjourn its</t>
  </si>
  <si>
    <t>Application for Summary Judgement for two (2) months from 22 January 2002 pending the fulfillment of the above</t>
  </si>
  <si>
    <t>terms and conditions. WG Msia's Application for Summary Judgement is currently fixed for hearing on 3 June</t>
  </si>
  <si>
    <t>2002. WG Msia is still waiting on the outcome with regards to item (i) above.</t>
  </si>
  <si>
    <t>Segmental reporting</t>
  </si>
  <si>
    <t>The Group operates in two (2) principal geographical areas for the sales, implementation and maintenance of</t>
  </si>
  <si>
    <t>computer based control system (SCADA).</t>
  </si>
  <si>
    <t>Malaysia</t>
  </si>
  <si>
    <t>Singapore</t>
  </si>
  <si>
    <t>Eliminations</t>
  </si>
  <si>
    <t>Revenue from external customers</t>
  </si>
  <si>
    <t>Inter-segment revenue</t>
  </si>
  <si>
    <t>Total revenue</t>
  </si>
  <si>
    <t>Segment result</t>
  </si>
  <si>
    <t>Unallocated expenses</t>
  </si>
  <si>
    <t>Finance costs</t>
  </si>
  <si>
    <t>Profit before taxation</t>
  </si>
  <si>
    <t>Segment assets</t>
  </si>
  <si>
    <t>Unallocated assets</t>
  </si>
  <si>
    <t>Total assets</t>
  </si>
  <si>
    <t>Material changes in the quarterly results compared to the results of the preceding quarter</t>
  </si>
  <si>
    <t>Review of the performance</t>
  </si>
  <si>
    <t>Current year prospect</t>
  </si>
  <si>
    <t>Barring any unforeseen circumstances, the Board anticipates that the performance of the Group for the financial</t>
  </si>
  <si>
    <t>Variance of actual profit from forecast profit and shortfall in profit guarantee</t>
  </si>
  <si>
    <t>Not applicable.</t>
  </si>
  <si>
    <t>Dividend</t>
  </si>
  <si>
    <t>BY ORDER OF THE BOARD</t>
  </si>
  <si>
    <t>DIONG KING EWU</t>
  </si>
  <si>
    <t>Managing Director</t>
  </si>
  <si>
    <t>24 April 2002</t>
  </si>
  <si>
    <t>NOTES TO THE QUARTERLY REPORT FOR THE FINANCIAL QUARTER ENDED 31 DECEMBER 2002</t>
  </si>
  <si>
    <t>31/12/2000</t>
  </si>
  <si>
    <t>31/12/00</t>
  </si>
  <si>
    <t>31/12/01</t>
  </si>
  <si>
    <t>Total Group's borrowings as at 31 December 2001 are as follows :-</t>
  </si>
  <si>
    <t>Interest income</t>
  </si>
  <si>
    <t>computation as those used in the preparation of the most recent annual financial statements.</t>
  </si>
  <si>
    <t>year ending 31 December 2002 will be better than the current financial year ended 31 December 2001.</t>
  </si>
  <si>
    <t>the current financial quarter.</t>
  </si>
  <si>
    <t xml:space="preserve">For the current financial year ended 31 December 2001, the Group achieved a revenue of RM28.210 million with a </t>
  </si>
  <si>
    <t>There were no sales of investments and/or properties for the current quarter.</t>
  </si>
  <si>
    <t>(a) There were no purchases or sales of quoted investments for the current quarter.</t>
  </si>
  <si>
    <t xml:space="preserve">     quotation of the entire issued and paid-up capital of 248,000,000 ordinary shares of RM0.10 each on 29 April</t>
  </si>
  <si>
    <t xml:space="preserve">     2002.</t>
  </si>
  <si>
    <t>Cumulative</t>
  </si>
  <si>
    <t>year to date</t>
  </si>
  <si>
    <t xml:space="preserve">profit before taxation of RM2.683 million. </t>
  </si>
  <si>
    <t>No dividend has been recommended for the quarter under review.</t>
  </si>
  <si>
    <t xml:space="preserve">The Group's effective tax rate for the current financial year is higher than the prima facie tax rate as the tax charge </t>
  </si>
  <si>
    <t>purposes as group relief is not available.</t>
  </si>
  <si>
    <t>relates to tax on profits of a subsidiary which cannot be set-off against losses of another subsidiary for tax</t>
  </si>
  <si>
    <t>Quarterly report on consolidated results for the fourth quarter ended 31/12/2001.</t>
  </si>
  <si>
    <t>Note for 3(i)  : The calculations for the earnings per share is based on 186,000,000 shares in issued during the financial year.</t>
  </si>
  <si>
    <t>The Group achieved a turnover and profit before taxation of RM7.065 million and RM0.858 million respectively for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</si>
</sst>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0.0000000000"/>
    <numFmt numFmtId="174" formatCode="0.00000000000"/>
    <numFmt numFmtId="175" formatCode="0.000000000000"/>
    <numFmt numFmtId="176" formatCode="0.000000000"/>
    <numFmt numFmtId="177" formatCode="_(* #,##0.0_);_(* \(#,##0.0\);_(* &quot;-&quot;?_);_(@_)"/>
    <numFmt numFmtId="178" formatCode="_(* #,##0.000_);_(* \(#,##0.000\);_(* &quot;-&quot;??_);_(@_)"/>
    <numFmt numFmtId="179" formatCode="_(* #,##0.0000_);_(* \(#,##0.0000\);_(* &quot;-&quot;??_);_(@_)"/>
    <numFmt numFmtId="180" formatCode="m/d/yyyy"/>
    <numFmt numFmtId="181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0" fillId="0" borderId="1" xfId="15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2" xfId="15" applyNumberFormat="1" applyFont="1" applyBorder="1" applyAlignment="1">
      <alignment/>
    </xf>
    <xf numFmtId="165" fontId="5" fillId="0" borderId="3" xfId="15" applyNumberFormat="1" applyFont="1" applyBorder="1" applyAlignment="1">
      <alignment/>
    </xf>
    <xf numFmtId="165" fontId="5" fillId="0" borderId="4" xfId="15" applyNumberFormat="1" applyFont="1" applyBorder="1" applyAlignment="1">
      <alignment/>
    </xf>
    <xf numFmtId="165" fontId="5" fillId="0" borderId="5" xfId="15" applyNumberFormat="1" applyFont="1" applyBorder="1" applyAlignment="1">
      <alignment/>
    </xf>
    <xf numFmtId="0" fontId="5" fillId="0" borderId="0" xfId="0" applyFont="1" applyAlignment="1" quotePrefix="1">
      <alignment/>
    </xf>
    <xf numFmtId="165" fontId="5" fillId="0" borderId="6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179" fontId="5" fillId="0" borderId="7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165" fontId="8" fillId="0" borderId="3" xfId="15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165" fontId="8" fillId="0" borderId="4" xfId="15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/>
    </xf>
    <xf numFmtId="165" fontId="8" fillId="0" borderId="19" xfId="15" applyNumberFormat="1" applyFont="1" applyBorder="1" applyAlignment="1">
      <alignment/>
    </xf>
    <xf numFmtId="165" fontId="8" fillId="0" borderId="2" xfId="15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3" xfId="0" applyFont="1" applyBorder="1" applyAlignment="1">
      <alignment horizontal="justify"/>
    </xf>
    <xf numFmtId="165" fontId="8" fillId="0" borderId="0" xfId="15" applyNumberFormat="1" applyFont="1" applyBorder="1" applyAlignment="1">
      <alignment/>
    </xf>
    <xf numFmtId="0" fontId="6" fillId="0" borderId="3" xfId="0" applyFont="1" applyBorder="1" applyAlignment="1">
      <alignment/>
    </xf>
    <xf numFmtId="165" fontId="8" fillId="0" borderId="21" xfId="15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165" fontId="8" fillId="0" borderId="6" xfId="15" applyNumberFormat="1" applyFont="1" applyBorder="1" applyAlignment="1">
      <alignment/>
    </xf>
    <xf numFmtId="43" fontId="8" fillId="0" borderId="0" xfId="15" applyNumberFormat="1" applyFont="1" applyBorder="1" applyAlignment="1">
      <alignment/>
    </xf>
    <xf numFmtId="0" fontId="8" fillId="0" borderId="4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70" fontId="8" fillId="0" borderId="21" xfId="0" applyNumberFormat="1" applyFont="1" applyBorder="1" applyAlignment="1">
      <alignment horizontal="center"/>
    </xf>
    <xf numFmtId="170" fontId="6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justify"/>
    </xf>
    <xf numFmtId="0" fontId="7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165" fontId="0" fillId="0" borderId="25" xfId="15" applyNumberFormat="1" applyBorder="1" applyAlignment="1">
      <alignment/>
    </xf>
    <xf numFmtId="165" fontId="0" fillId="0" borderId="25" xfId="0" applyNumberFormat="1" applyBorder="1" applyAlignment="1">
      <alignment/>
    </xf>
    <xf numFmtId="0" fontId="0" fillId="0" borderId="7" xfId="0" applyBorder="1" applyAlignment="1">
      <alignment/>
    </xf>
    <xf numFmtId="15" fontId="0" fillId="0" borderId="0" xfId="0" applyNumberFormat="1" applyAlignment="1" quotePrefix="1">
      <alignment/>
    </xf>
    <xf numFmtId="165" fontId="0" fillId="0" borderId="7" xfId="15" applyNumberForma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60" workbookViewId="0" topLeftCell="A56">
      <selection activeCell="A60" sqref="A60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3" width="43.8515625" style="0" customWidth="1"/>
    <col min="4" max="4" width="20.8515625" style="0" customWidth="1"/>
    <col min="5" max="5" width="2.421875" style="0" customWidth="1"/>
    <col min="6" max="6" width="19.421875" style="0" customWidth="1"/>
    <col min="7" max="7" width="12.8515625" style="0" customWidth="1"/>
  </cols>
  <sheetData>
    <row r="1" ht="25.5" customHeight="1">
      <c r="A1" s="8" t="s">
        <v>2</v>
      </c>
    </row>
    <row r="2" ht="11.25" customHeight="1">
      <c r="A2" s="9"/>
    </row>
    <row r="3" ht="15">
      <c r="A3" s="10" t="s">
        <v>4</v>
      </c>
    </row>
    <row r="4" ht="12.75">
      <c r="A4" s="1" t="s">
        <v>5</v>
      </c>
    </row>
    <row r="6" spans="4:6" ht="12.75">
      <c r="D6" s="11" t="s">
        <v>6</v>
      </c>
      <c r="F6" s="11" t="s">
        <v>7</v>
      </c>
    </row>
    <row r="7" spans="4:6" ht="12.75">
      <c r="D7" s="11" t="s">
        <v>8</v>
      </c>
      <c r="F7" s="11" t="s">
        <v>9</v>
      </c>
    </row>
    <row r="8" spans="4:6" ht="12.75">
      <c r="D8" s="11" t="s">
        <v>10</v>
      </c>
      <c r="F8" s="11" t="s">
        <v>11</v>
      </c>
    </row>
    <row r="9" spans="4:6" ht="12.75">
      <c r="D9" s="11" t="s">
        <v>12</v>
      </c>
      <c r="F9" s="11" t="s">
        <v>219</v>
      </c>
    </row>
    <row r="10" spans="4:6" ht="12.75">
      <c r="D10" s="11" t="s">
        <v>3</v>
      </c>
      <c r="F10" s="11" t="s">
        <v>3</v>
      </c>
    </row>
    <row r="12" spans="1:6" ht="14.25">
      <c r="A12" s="12">
        <v>1</v>
      </c>
      <c r="B12" s="12" t="s">
        <v>13</v>
      </c>
      <c r="C12" s="12"/>
      <c r="D12" s="13">
        <v>3358</v>
      </c>
      <c r="E12" s="13"/>
      <c r="F12" s="13">
        <v>0</v>
      </c>
    </row>
    <row r="13" spans="1:6" ht="14.25">
      <c r="A13" s="12">
        <v>2</v>
      </c>
      <c r="B13" s="12" t="s">
        <v>14</v>
      </c>
      <c r="C13" s="12"/>
      <c r="D13" s="13">
        <v>0</v>
      </c>
      <c r="E13" s="13"/>
      <c r="F13" s="13">
        <v>0</v>
      </c>
    </row>
    <row r="14" spans="1:6" ht="14.25">
      <c r="A14" s="12">
        <v>3</v>
      </c>
      <c r="B14" s="12" t="s">
        <v>15</v>
      </c>
      <c r="C14" s="12"/>
      <c r="D14" s="13">
        <v>0</v>
      </c>
      <c r="E14" s="13"/>
      <c r="F14" s="13">
        <v>0</v>
      </c>
    </row>
    <row r="15" spans="1:6" ht="14.25">
      <c r="A15" s="12">
        <v>4</v>
      </c>
      <c r="B15" s="12" t="s">
        <v>16</v>
      </c>
      <c r="C15" s="12"/>
      <c r="D15" s="13">
        <v>0</v>
      </c>
      <c r="E15" s="13"/>
      <c r="F15" s="13">
        <v>0</v>
      </c>
    </row>
    <row r="16" spans="1:6" ht="14.25">
      <c r="A16" s="12">
        <v>5</v>
      </c>
      <c r="B16" s="12" t="s">
        <v>17</v>
      </c>
      <c r="C16" s="12"/>
      <c r="D16" s="13">
        <v>0</v>
      </c>
      <c r="E16" s="13"/>
      <c r="F16" s="13">
        <v>0</v>
      </c>
    </row>
    <row r="17" spans="1:6" ht="14.25">
      <c r="A17" s="12">
        <v>6</v>
      </c>
      <c r="B17" s="12" t="s">
        <v>18</v>
      </c>
      <c r="C17" s="12"/>
      <c r="D17" s="13">
        <v>3201</v>
      </c>
      <c r="E17" s="13"/>
      <c r="F17" s="13">
        <v>0</v>
      </c>
    </row>
    <row r="18" spans="1:6" ht="14.25">
      <c r="A18" s="12">
        <v>7</v>
      </c>
      <c r="B18" s="12" t="s">
        <v>19</v>
      </c>
      <c r="C18" s="12"/>
      <c r="D18" s="13">
        <v>0</v>
      </c>
      <c r="E18" s="13"/>
      <c r="F18" s="13">
        <v>0</v>
      </c>
    </row>
    <row r="19" spans="1:6" ht="14.25">
      <c r="A19" s="12"/>
      <c r="B19" s="12"/>
      <c r="C19" s="12"/>
      <c r="D19" s="13"/>
      <c r="E19" s="13"/>
      <c r="F19" s="13"/>
    </row>
    <row r="20" spans="1:6" ht="14.25">
      <c r="A20" s="12">
        <v>8</v>
      </c>
      <c r="B20" s="12" t="s">
        <v>20</v>
      </c>
      <c r="C20" s="12"/>
      <c r="D20" s="13"/>
      <c r="E20" s="13"/>
      <c r="F20" s="13"/>
    </row>
    <row r="21" spans="1:6" ht="14.25">
      <c r="A21" s="12"/>
      <c r="C21" s="12" t="s">
        <v>21</v>
      </c>
      <c r="D21" s="14">
        <v>1663</v>
      </c>
      <c r="E21" s="13"/>
      <c r="F21" s="14">
        <v>0</v>
      </c>
    </row>
    <row r="22" spans="1:6" ht="14.25">
      <c r="A22" s="12"/>
      <c r="C22" s="12" t="s">
        <v>22</v>
      </c>
      <c r="D22" s="15">
        <v>8724</v>
      </c>
      <c r="E22" s="13"/>
      <c r="F22" s="15">
        <v>0</v>
      </c>
    </row>
    <row r="23" spans="1:6" ht="14.25">
      <c r="A23" s="12"/>
      <c r="C23" s="12" t="s">
        <v>23</v>
      </c>
      <c r="D23" s="15">
        <v>6740</v>
      </c>
      <c r="E23" s="13"/>
      <c r="F23" s="15">
        <v>0</v>
      </c>
    </row>
    <row r="24" spans="1:6" ht="14.25">
      <c r="A24" s="12"/>
      <c r="C24" s="12" t="s">
        <v>24</v>
      </c>
      <c r="D24" s="15">
        <v>1050</v>
      </c>
      <c r="E24" s="13"/>
      <c r="F24" s="15">
        <v>0</v>
      </c>
    </row>
    <row r="25" spans="1:6" ht="14.25">
      <c r="A25" s="12"/>
      <c r="C25" s="12" t="s">
        <v>25</v>
      </c>
      <c r="D25" s="16">
        <v>156</v>
      </c>
      <c r="E25" s="13"/>
      <c r="F25" s="16">
        <v>0</v>
      </c>
    </row>
    <row r="26" spans="1:6" ht="14.25">
      <c r="A26" s="12"/>
      <c r="B26" s="12"/>
      <c r="C26" s="12"/>
      <c r="D26" s="17">
        <f>SUM(D21:D25)</f>
        <v>18333</v>
      </c>
      <c r="E26" s="13"/>
      <c r="F26" s="17">
        <f>SUM(F21:F25)</f>
        <v>0</v>
      </c>
    </row>
    <row r="27" spans="1:6" ht="14.25">
      <c r="A27" s="12"/>
      <c r="B27" s="12"/>
      <c r="C27" s="12"/>
      <c r="D27" s="15"/>
      <c r="E27" s="13"/>
      <c r="F27" s="15"/>
    </row>
    <row r="28" spans="1:6" ht="14.25">
      <c r="A28" s="12">
        <v>9</v>
      </c>
      <c r="B28" s="12" t="s">
        <v>26</v>
      </c>
      <c r="C28" s="12"/>
      <c r="D28" s="15"/>
      <c r="E28" s="13"/>
      <c r="F28" s="15"/>
    </row>
    <row r="29" spans="1:6" ht="14.25">
      <c r="A29" s="12"/>
      <c r="C29" s="12" t="s">
        <v>27</v>
      </c>
      <c r="D29" s="15">
        <v>112</v>
      </c>
      <c r="E29" s="13"/>
      <c r="F29" s="15">
        <v>0</v>
      </c>
    </row>
    <row r="30" spans="1:6" ht="14.25">
      <c r="A30" s="12"/>
      <c r="C30" s="12" t="s">
        <v>28</v>
      </c>
      <c r="D30" s="15">
        <v>1410</v>
      </c>
      <c r="E30" s="13"/>
      <c r="F30" s="15">
        <v>0</v>
      </c>
    </row>
    <row r="31" spans="1:6" ht="14.25">
      <c r="A31" s="12"/>
      <c r="C31" s="12" t="s">
        <v>29</v>
      </c>
      <c r="D31" s="15">
        <v>983</v>
      </c>
      <c r="E31" s="13"/>
      <c r="F31" s="15">
        <v>0</v>
      </c>
    </row>
    <row r="32" spans="1:6" ht="14.25">
      <c r="A32" s="12"/>
      <c r="C32" s="12" t="s">
        <v>30</v>
      </c>
      <c r="D32" s="15">
        <v>500</v>
      </c>
      <c r="E32" s="13"/>
      <c r="F32" s="15">
        <v>0</v>
      </c>
    </row>
    <row r="33" spans="1:6" ht="14.25">
      <c r="A33" s="12"/>
      <c r="C33" s="12" t="s">
        <v>31</v>
      </c>
      <c r="D33" s="15">
        <v>640</v>
      </c>
      <c r="E33" s="13"/>
      <c r="F33" s="15">
        <v>0</v>
      </c>
    </row>
    <row r="34" spans="1:6" ht="14.25">
      <c r="A34" s="12"/>
      <c r="C34" s="12" t="s">
        <v>32</v>
      </c>
      <c r="D34" s="15">
        <v>910</v>
      </c>
      <c r="E34" s="13"/>
      <c r="F34" s="15">
        <v>0</v>
      </c>
    </row>
    <row r="35" spans="1:6" ht="14.25">
      <c r="A35" s="12"/>
      <c r="C35" s="12" t="s">
        <v>33</v>
      </c>
      <c r="D35" s="16">
        <v>0</v>
      </c>
      <c r="E35" s="13"/>
      <c r="F35" s="16">
        <v>0</v>
      </c>
    </row>
    <row r="36" spans="1:6" ht="14.25">
      <c r="A36" s="12"/>
      <c r="B36" s="18"/>
      <c r="C36" s="12"/>
      <c r="D36" s="17">
        <f>SUM(D29:D35)</f>
        <v>4555</v>
      </c>
      <c r="E36" s="13"/>
      <c r="F36" s="17">
        <f>SUM(F29:F35)</f>
        <v>0</v>
      </c>
    </row>
    <row r="37" spans="1:6" ht="14.25">
      <c r="A37" s="12"/>
      <c r="C37" s="12"/>
      <c r="D37" s="16"/>
      <c r="E37" s="13"/>
      <c r="F37" s="16"/>
    </row>
    <row r="38" spans="1:6" ht="14.25">
      <c r="A38" s="12"/>
      <c r="B38" s="12"/>
      <c r="C38" s="12"/>
      <c r="D38" s="13"/>
      <c r="E38" s="13"/>
      <c r="F38" s="13"/>
    </row>
    <row r="39" spans="1:6" ht="14.25">
      <c r="A39" s="12">
        <v>10</v>
      </c>
      <c r="B39" s="12" t="s">
        <v>34</v>
      </c>
      <c r="C39" s="12"/>
      <c r="D39" s="13">
        <f>+D26-D36</f>
        <v>13778</v>
      </c>
      <c r="E39" s="13"/>
      <c r="F39" s="13">
        <f>+F26-F36</f>
        <v>0</v>
      </c>
    </row>
    <row r="40" spans="1:6" ht="14.25">
      <c r="A40" s="12"/>
      <c r="B40" s="12"/>
      <c r="C40" s="12"/>
      <c r="D40" s="19"/>
      <c r="E40" s="20"/>
      <c r="F40" s="19"/>
    </row>
    <row r="41" spans="1:6" ht="15" thickBot="1">
      <c r="A41" s="12"/>
      <c r="B41" s="12"/>
      <c r="C41" s="12"/>
      <c r="D41" s="21">
        <f>SUM(D12:D18)+D39</f>
        <v>20337</v>
      </c>
      <c r="E41" s="20"/>
      <c r="F41" s="21">
        <f>SUM(F12:F18)+F39</f>
        <v>0</v>
      </c>
    </row>
    <row r="42" spans="1:6" ht="14.25">
      <c r="A42" s="12"/>
      <c r="B42" s="12"/>
      <c r="C42" s="12"/>
      <c r="D42" s="13"/>
      <c r="E42" s="13"/>
      <c r="F42" s="13"/>
    </row>
    <row r="43" spans="1:6" ht="14.25">
      <c r="A43" s="12"/>
      <c r="B43" s="12"/>
      <c r="C43" s="12"/>
      <c r="D43" s="13"/>
      <c r="E43" s="13"/>
      <c r="F43" s="13"/>
    </row>
    <row r="44" spans="1:6" ht="14.25">
      <c r="A44" s="12">
        <v>11</v>
      </c>
      <c r="B44" s="12" t="s">
        <v>35</v>
      </c>
      <c r="C44" s="12"/>
      <c r="D44" s="13"/>
      <c r="E44" s="13"/>
      <c r="F44" s="13"/>
    </row>
    <row r="45" spans="1:6" ht="14.25">
      <c r="A45" s="12"/>
      <c r="B45" s="12" t="s">
        <v>36</v>
      </c>
      <c r="C45" s="12"/>
      <c r="D45" s="13">
        <v>18600</v>
      </c>
      <c r="E45" s="13"/>
      <c r="F45" s="13">
        <v>0</v>
      </c>
    </row>
    <row r="46" spans="1:6" ht="14.25">
      <c r="A46" s="12"/>
      <c r="B46" s="12" t="s">
        <v>37</v>
      </c>
      <c r="C46" s="12"/>
      <c r="D46" s="13"/>
      <c r="E46" s="13"/>
      <c r="F46" s="13"/>
    </row>
    <row r="47" spans="1:6" ht="14.25">
      <c r="A47" s="12"/>
      <c r="C47" s="12" t="s">
        <v>38</v>
      </c>
      <c r="D47" s="13">
        <v>0</v>
      </c>
      <c r="E47" s="13"/>
      <c r="F47" s="13">
        <v>0</v>
      </c>
    </row>
    <row r="48" spans="1:6" ht="14.25">
      <c r="A48" s="12"/>
      <c r="C48" s="12" t="s">
        <v>39</v>
      </c>
      <c r="D48" s="13">
        <v>-7585</v>
      </c>
      <c r="E48" s="13"/>
      <c r="F48" s="13">
        <v>0</v>
      </c>
    </row>
    <row r="49" spans="1:6" ht="14.25">
      <c r="A49" s="12"/>
      <c r="C49" s="12" t="s">
        <v>40</v>
      </c>
      <c r="D49" s="13">
        <v>-900</v>
      </c>
      <c r="E49" s="13"/>
      <c r="F49" s="13">
        <v>0</v>
      </c>
    </row>
    <row r="50" spans="1:7" ht="14.25">
      <c r="A50" s="12"/>
      <c r="C50" s="12" t="s">
        <v>41</v>
      </c>
      <c r="D50" s="19">
        <v>10144</v>
      </c>
      <c r="E50" s="13"/>
      <c r="F50" s="19">
        <v>0</v>
      </c>
      <c r="G50" s="5"/>
    </row>
    <row r="51" spans="1:6" ht="14.25">
      <c r="A51" s="12"/>
      <c r="B51" s="12"/>
      <c r="C51" s="12"/>
      <c r="D51" s="13">
        <f>SUM(D45:D50)</f>
        <v>20259</v>
      </c>
      <c r="E51" s="13"/>
      <c r="F51" s="13">
        <f>SUM(F45:F50)</f>
        <v>0</v>
      </c>
    </row>
    <row r="52" spans="1:6" ht="14.25">
      <c r="A52" s="12"/>
      <c r="B52" s="12"/>
      <c r="C52" s="12"/>
      <c r="D52" s="13"/>
      <c r="E52" s="13"/>
      <c r="F52" s="13"/>
    </row>
    <row r="53" spans="1:6" ht="14.25">
      <c r="A53" s="12">
        <v>12</v>
      </c>
      <c r="B53" s="12" t="s">
        <v>42</v>
      </c>
      <c r="C53" s="12"/>
      <c r="D53" s="13">
        <v>0</v>
      </c>
      <c r="E53" s="13"/>
      <c r="F53" s="13">
        <v>0</v>
      </c>
    </row>
    <row r="54" spans="1:6" ht="14.25">
      <c r="A54" s="12">
        <v>13</v>
      </c>
      <c r="B54" s="12" t="s">
        <v>43</v>
      </c>
      <c r="C54" s="12"/>
      <c r="D54" s="13">
        <v>0</v>
      </c>
      <c r="E54" s="13"/>
      <c r="F54" s="13">
        <v>0</v>
      </c>
    </row>
    <row r="55" spans="1:6" ht="14.25">
      <c r="A55" s="12">
        <v>14</v>
      </c>
      <c r="B55" s="12" t="s">
        <v>44</v>
      </c>
      <c r="C55" s="12"/>
      <c r="D55" s="13">
        <v>0</v>
      </c>
      <c r="E55" s="13"/>
      <c r="F55" s="13">
        <v>0</v>
      </c>
    </row>
    <row r="56" spans="1:6" ht="14.25">
      <c r="A56" s="12">
        <v>15</v>
      </c>
      <c r="B56" s="12" t="s">
        <v>45</v>
      </c>
      <c r="C56" s="12"/>
      <c r="D56" s="13">
        <v>78</v>
      </c>
      <c r="E56" s="13"/>
      <c r="F56" s="13">
        <v>0</v>
      </c>
    </row>
    <row r="57" spans="1:6" ht="14.25">
      <c r="A57" s="12"/>
      <c r="B57" s="12"/>
      <c r="C57" s="12"/>
      <c r="D57" s="19"/>
      <c r="E57" s="13"/>
      <c r="F57" s="19"/>
    </row>
    <row r="58" spans="1:6" ht="15" thickBot="1">
      <c r="A58" s="12"/>
      <c r="B58" s="12"/>
      <c r="C58" s="12"/>
      <c r="D58" s="21">
        <f>+D51+SUM(D53:D57)</f>
        <v>20337</v>
      </c>
      <c r="E58" s="20"/>
      <c r="F58" s="21">
        <f>+F51+SUM(F53:F57)</f>
        <v>0</v>
      </c>
    </row>
    <row r="59" spans="1:6" ht="14.25">
      <c r="A59" s="12"/>
      <c r="B59" s="12"/>
      <c r="C59" s="12"/>
      <c r="D59" s="13"/>
      <c r="E59" s="13"/>
      <c r="F59" s="13"/>
    </row>
    <row r="60" spans="1:6" ht="15" thickBot="1">
      <c r="A60" s="12">
        <v>16</v>
      </c>
      <c r="B60" s="12" t="s">
        <v>46</v>
      </c>
      <c r="C60" s="12"/>
      <c r="D60" s="22">
        <f>+(D51-D17)/(D45*10)</f>
        <v>0.09170967741935483</v>
      </c>
      <c r="E60" s="13"/>
      <c r="F60" s="22">
        <v>0</v>
      </c>
    </row>
    <row r="61" spans="1:6" ht="14.25">
      <c r="A61" s="12"/>
      <c r="B61" s="12"/>
      <c r="C61" s="12"/>
      <c r="D61" s="13"/>
      <c r="E61" s="13"/>
      <c r="F61" s="13"/>
    </row>
    <row r="62" spans="1:6" ht="14.25">
      <c r="A62" s="12"/>
      <c r="B62" s="12"/>
      <c r="C62" s="12"/>
      <c r="D62" s="13"/>
      <c r="E62" s="13"/>
      <c r="F62" s="13"/>
    </row>
    <row r="63" spans="1:6" ht="14.25">
      <c r="A63" s="12"/>
      <c r="B63" s="12"/>
      <c r="C63" s="12"/>
      <c r="D63" s="13"/>
      <c r="E63" s="13"/>
      <c r="F63" s="13"/>
    </row>
    <row r="64" spans="1:6" ht="14.25">
      <c r="A64" s="12"/>
      <c r="B64" s="12"/>
      <c r="C64" s="12"/>
      <c r="D64" s="13"/>
      <c r="E64" s="13"/>
      <c r="F64" s="13"/>
    </row>
    <row r="65" spans="1:6" ht="14.25">
      <c r="A65" s="12"/>
      <c r="B65" s="12"/>
      <c r="C65" s="12"/>
      <c r="D65" s="13"/>
      <c r="E65" s="13"/>
      <c r="F65" s="13"/>
    </row>
    <row r="66" spans="1:6" ht="14.25">
      <c r="A66" s="12"/>
      <c r="B66" s="12"/>
      <c r="C66" s="12"/>
      <c r="D66" s="13"/>
      <c r="E66" s="13"/>
      <c r="F66" s="13"/>
    </row>
    <row r="67" spans="1:6" ht="14.25">
      <c r="A67" s="12"/>
      <c r="B67" s="12"/>
      <c r="C67" s="12"/>
      <c r="D67" s="13"/>
      <c r="E67" s="13"/>
      <c r="F67" s="13"/>
    </row>
    <row r="68" spans="1:6" ht="14.25">
      <c r="A68" s="12"/>
      <c r="B68" s="12"/>
      <c r="C68" s="12"/>
      <c r="D68" s="13"/>
      <c r="E68" s="13"/>
      <c r="F68" s="13"/>
    </row>
    <row r="69" spans="1:6" ht="14.25">
      <c r="A69" s="12"/>
      <c r="B69" s="12"/>
      <c r="C69" s="12"/>
      <c r="D69" s="13"/>
      <c r="E69" s="13"/>
      <c r="F69" s="13"/>
    </row>
    <row r="70" spans="1:6" ht="14.25">
      <c r="A70" s="12"/>
      <c r="B70" s="12"/>
      <c r="C70" s="12"/>
      <c r="D70" s="13"/>
      <c r="E70" s="13"/>
      <c r="F70" s="13"/>
    </row>
    <row r="71" spans="1:6" ht="14.25">
      <c r="A71" s="12"/>
      <c r="B71" s="12"/>
      <c r="C71" s="12"/>
      <c r="D71" s="13"/>
      <c r="E71" s="13"/>
      <c r="F71" s="13"/>
    </row>
    <row r="72" spans="1:6" ht="14.25">
      <c r="A72" s="12"/>
      <c r="B72" s="12"/>
      <c r="C72" s="12"/>
      <c r="D72" s="13"/>
      <c r="E72" s="13"/>
      <c r="F72" s="13"/>
    </row>
    <row r="73" spans="1:6" ht="14.25">
      <c r="A73" s="12"/>
      <c r="B73" s="12"/>
      <c r="C73" s="12"/>
      <c r="D73" s="13"/>
      <c r="E73" s="13"/>
      <c r="F73" s="13"/>
    </row>
    <row r="74" spans="1:6" ht="14.25">
      <c r="A74" s="12"/>
      <c r="B74" s="12"/>
      <c r="C74" s="12"/>
      <c r="D74" s="13"/>
      <c r="E74" s="13"/>
      <c r="F74" s="13"/>
    </row>
    <row r="75" spans="1:6" ht="14.25">
      <c r="A75" s="12"/>
      <c r="B75" s="12"/>
      <c r="C75" s="12"/>
      <c r="D75" s="12"/>
      <c r="E75" s="12"/>
      <c r="F75" s="12"/>
    </row>
    <row r="76" spans="1:6" ht="14.25">
      <c r="A76" s="12"/>
      <c r="B76" s="12"/>
      <c r="C76" s="12"/>
      <c r="D76" s="12"/>
      <c r="E76" s="12"/>
      <c r="F76" s="12"/>
    </row>
    <row r="77" spans="1:6" ht="14.25">
      <c r="A77" s="12"/>
      <c r="B77" s="12"/>
      <c r="C77" s="12"/>
      <c r="D77" s="12"/>
      <c r="E77" s="12"/>
      <c r="F77" s="12"/>
    </row>
    <row r="78" spans="1:6" ht="14.25">
      <c r="A78" s="12"/>
      <c r="B78" s="12"/>
      <c r="C78" s="12"/>
      <c r="D78" s="12"/>
      <c r="E78" s="12"/>
      <c r="F78" s="12"/>
    </row>
    <row r="79" spans="1:6" ht="14.25">
      <c r="A79" s="12"/>
      <c r="B79" s="12"/>
      <c r="C79" s="12"/>
      <c r="D79" s="12"/>
      <c r="E79" s="12"/>
      <c r="F79" s="12"/>
    </row>
    <row r="80" spans="1:6" ht="14.25">
      <c r="A80" s="12"/>
      <c r="B80" s="12"/>
      <c r="C80" s="12"/>
      <c r="D80" s="12"/>
      <c r="E80" s="12"/>
      <c r="F80" s="12"/>
    </row>
  </sheetData>
  <printOptions/>
  <pageMargins left="0.75" right="0.75" top="1" bottom="1" header="0.5" footer="0.5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5"/>
  <sheetViews>
    <sheetView tabSelected="1" workbookViewId="0" topLeftCell="A70">
      <selection activeCell="B100" sqref="B100"/>
    </sheetView>
  </sheetViews>
  <sheetFormatPr defaultColWidth="9.140625" defaultRowHeight="12.75"/>
  <cols>
    <col min="1" max="1" width="5.7109375" style="76" customWidth="1"/>
    <col min="2" max="2" width="26.8515625" style="24" customWidth="1"/>
    <col min="3" max="3" width="22.57421875" style="24" customWidth="1"/>
    <col min="4" max="4" width="22.00390625" style="24" customWidth="1"/>
    <col min="5" max="5" width="21.140625" style="24" customWidth="1"/>
    <col min="6" max="6" width="21.28125" style="24" customWidth="1"/>
    <col min="7" max="16384" width="9.140625" style="24" customWidth="1"/>
  </cols>
  <sheetData>
    <row r="1" s="23" customFormat="1" ht="18">
      <c r="A1" s="8" t="s">
        <v>2</v>
      </c>
    </row>
    <row r="2" ht="17.25" customHeight="1">
      <c r="A2" s="9"/>
    </row>
    <row r="3" spans="1:6" ht="15">
      <c r="A3" s="25" t="s">
        <v>239</v>
      </c>
      <c r="B3" s="26"/>
      <c r="C3" s="26"/>
      <c r="D3" s="26"/>
      <c r="E3" s="26"/>
      <c r="F3" s="26"/>
    </row>
    <row r="4" spans="1:6" ht="15">
      <c r="A4" s="25" t="s">
        <v>5</v>
      </c>
      <c r="B4" s="26"/>
      <c r="C4" s="26"/>
      <c r="D4" s="26"/>
      <c r="E4" s="26"/>
      <c r="F4" s="26"/>
    </row>
    <row r="5" spans="1:6" ht="15" customHeight="1">
      <c r="A5" s="25"/>
      <c r="B5" s="26"/>
      <c r="C5" s="26"/>
      <c r="D5" s="26"/>
      <c r="E5" s="26"/>
      <c r="F5" s="26"/>
    </row>
    <row r="6" spans="1:6" ht="15">
      <c r="A6" s="10" t="s">
        <v>47</v>
      </c>
      <c r="B6" s="26"/>
      <c r="C6" s="26"/>
      <c r="D6" s="26"/>
      <c r="E6" s="26"/>
      <c r="F6" s="26"/>
    </row>
    <row r="7" spans="1:6" ht="13.5" customHeight="1" thickBot="1">
      <c r="A7" s="27"/>
      <c r="B7" s="26"/>
      <c r="C7" s="26"/>
      <c r="D7" s="26"/>
      <c r="E7" s="26"/>
      <c r="F7" s="26"/>
    </row>
    <row r="8" spans="1:6" s="30" customFormat="1" ht="15" thickBot="1">
      <c r="A8" s="28"/>
      <c r="B8" s="29"/>
      <c r="C8" s="90" t="s">
        <v>48</v>
      </c>
      <c r="D8" s="91"/>
      <c r="E8" s="90" t="s">
        <v>49</v>
      </c>
      <c r="F8" s="91"/>
    </row>
    <row r="9" spans="1:6" s="30" customFormat="1" ht="14.25">
      <c r="A9" s="31"/>
      <c r="B9" s="32"/>
      <c r="C9" s="33" t="s">
        <v>8</v>
      </c>
      <c r="D9" s="34" t="s">
        <v>50</v>
      </c>
      <c r="E9" s="33" t="s">
        <v>8</v>
      </c>
      <c r="F9" s="34" t="s">
        <v>50</v>
      </c>
    </row>
    <row r="10" spans="1:6" s="30" customFormat="1" ht="14.25">
      <c r="A10" s="35"/>
      <c r="B10" s="36"/>
      <c r="C10" s="37" t="s">
        <v>51</v>
      </c>
      <c r="D10" s="38" t="s">
        <v>52</v>
      </c>
      <c r="E10" s="37" t="s">
        <v>51</v>
      </c>
      <c r="F10" s="38" t="s">
        <v>52</v>
      </c>
    </row>
    <row r="11" spans="1:6" s="30" customFormat="1" ht="14.25">
      <c r="A11" s="35"/>
      <c r="B11" s="36"/>
      <c r="C11" s="37" t="s">
        <v>53</v>
      </c>
      <c r="D11" s="38" t="s">
        <v>53</v>
      </c>
      <c r="E11" s="37" t="s">
        <v>54</v>
      </c>
      <c r="F11" s="38" t="s">
        <v>55</v>
      </c>
    </row>
    <row r="12" spans="1:6" s="30" customFormat="1" ht="14.25">
      <c r="A12" s="35"/>
      <c r="B12" s="36"/>
      <c r="C12" s="37" t="s">
        <v>221</v>
      </c>
      <c r="D12" s="38" t="s">
        <v>220</v>
      </c>
      <c r="E12" s="37" t="s">
        <v>221</v>
      </c>
      <c r="F12" s="38" t="s">
        <v>220</v>
      </c>
    </row>
    <row r="13" spans="1:6" s="30" customFormat="1" ht="15" thickBot="1">
      <c r="A13" s="39"/>
      <c r="B13" s="40"/>
      <c r="C13" s="41" t="s">
        <v>56</v>
      </c>
      <c r="D13" s="42" t="s">
        <v>56</v>
      </c>
      <c r="E13" s="41" t="s">
        <v>56</v>
      </c>
      <c r="F13" s="42" t="s">
        <v>56</v>
      </c>
    </row>
    <row r="14" spans="1:6" ht="12.75" customHeight="1">
      <c r="A14" s="43"/>
      <c r="B14" s="44"/>
      <c r="C14" s="44"/>
      <c r="D14" s="44"/>
      <c r="E14" s="44"/>
      <c r="F14" s="44"/>
    </row>
    <row r="15" spans="1:6" ht="15">
      <c r="A15" s="45" t="s">
        <v>57</v>
      </c>
      <c r="B15" s="46" t="s">
        <v>58</v>
      </c>
      <c r="C15" s="47">
        <v>7065</v>
      </c>
      <c r="D15" s="47"/>
      <c r="E15" s="47">
        <v>28210</v>
      </c>
      <c r="F15" s="47"/>
    </row>
    <row r="16" spans="1:6" ht="15">
      <c r="A16" s="45"/>
      <c r="B16" s="46"/>
      <c r="C16" s="47"/>
      <c r="D16" s="47"/>
      <c r="E16" s="47"/>
      <c r="F16" s="47"/>
    </row>
    <row r="17" spans="1:6" ht="15">
      <c r="A17" s="45" t="s">
        <v>59</v>
      </c>
      <c r="B17" s="46" t="s">
        <v>60</v>
      </c>
      <c r="C17" s="47">
        <v>0</v>
      </c>
      <c r="D17" s="47"/>
      <c r="E17" s="47">
        <v>0</v>
      </c>
      <c r="F17" s="47"/>
    </row>
    <row r="18" spans="1:6" ht="15">
      <c r="A18" s="45"/>
      <c r="B18" s="46"/>
      <c r="C18" s="47"/>
      <c r="D18" s="47"/>
      <c r="E18" s="47"/>
      <c r="F18" s="47"/>
    </row>
    <row r="19" spans="1:6" ht="15">
      <c r="A19" s="48" t="s">
        <v>61</v>
      </c>
      <c r="B19" s="49" t="s">
        <v>62</v>
      </c>
      <c r="C19" s="50">
        <v>287</v>
      </c>
      <c r="D19" s="50"/>
      <c r="E19" s="50">
        <v>333</v>
      </c>
      <c r="F19" s="50"/>
    </row>
    <row r="20" spans="1:6" ht="15">
      <c r="A20" s="51"/>
      <c r="B20" s="52"/>
      <c r="C20" s="53"/>
      <c r="D20" s="54"/>
      <c r="E20" s="53"/>
      <c r="F20" s="54"/>
    </row>
    <row r="21" spans="1:6" ht="15">
      <c r="A21" s="55" t="s">
        <v>63</v>
      </c>
      <c r="B21" s="56" t="s">
        <v>64</v>
      </c>
      <c r="C21" s="57">
        <v>1036</v>
      </c>
      <c r="D21" s="47"/>
      <c r="E21" s="57">
        <v>3385</v>
      </c>
      <c r="F21" s="47"/>
    </row>
    <row r="22" spans="1:6" ht="15">
      <c r="A22" s="55"/>
      <c r="B22" s="56" t="s">
        <v>65</v>
      </c>
      <c r="C22" s="57"/>
      <c r="D22" s="47"/>
      <c r="E22" s="57"/>
      <c r="F22" s="47"/>
    </row>
    <row r="23" spans="1:6" ht="15">
      <c r="A23" s="55"/>
      <c r="B23" s="56" t="s">
        <v>66</v>
      </c>
      <c r="C23" s="57"/>
      <c r="D23" s="47"/>
      <c r="E23" s="57"/>
      <c r="F23" s="47"/>
    </row>
    <row r="24" spans="1:6" ht="15">
      <c r="A24" s="55"/>
      <c r="B24" s="56" t="s">
        <v>67</v>
      </c>
      <c r="C24" s="57"/>
      <c r="D24" s="47"/>
      <c r="E24" s="57"/>
      <c r="F24" s="47"/>
    </row>
    <row r="25" spans="1:6" ht="15">
      <c r="A25" s="55"/>
      <c r="B25" s="56" t="s">
        <v>68</v>
      </c>
      <c r="C25" s="57"/>
      <c r="D25" s="47"/>
      <c r="E25" s="57"/>
      <c r="F25" s="47"/>
    </row>
    <row r="26" spans="1:6" ht="15">
      <c r="A26" s="55"/>
      <c r="B26" s="56" t="s">
        <v>69</v>
      </c>
      <c r="C26" s="57"/>
      <c r="D26" s="47"/>
      <c r="E26" s="57"/>
      <c r="F26" s="47"/>
    </row>
    <row r="27" spans="1:6" ht="15">
      <c r="A27" s="55"/>
      <c r="B27" s="46"/>
      <c r="C27" s="57"/>
      <c r="D27" s="47"/>
      <c r="E27" s="57"/>
      <c r="F27" s="47"/>
    </row>
    <row r="28" spans="1:6" ht="15">
      <c r="A28" s="55" t="s">
        <v>59</v>
      </c>
      <c r="B28" s="46" t="s">
        <v>70</v>
      </c>
      <c r="C28" s="57">
        <v>-15</v>
      </c>
      <c r="D28" s="47"/>
      <c r="E28" s="57">
        <v>-66</v>
      </c>
      <c r="F28" s="47"/>
    </row>
    <row r="29" spans="1:6" ht="15">
      <c r="A29" s="55"/>
      <c r="B29" s="58"/>
      <c r="C29" s="57"/>
      <c r="D29" s="47"/>
      <c r="E29" s="57"/>
      <c r="F29" s="47"/>
    </row>
    <row r="30" spans="1:6" ht="15">
      <c r="A30" s="55" t="s">
        <v>61</v>
      </c>
      <c r="B30" s="46" t="s">
        <v>71</v>
      </c>
      <c r="C30" s="57">
        <v>-163</v>
      </c>
      <c r="D30" s="47"/>
      <c r="E30" s="57">
        <v>-636</v>
      </c>
      <c r="F30" s="47"/>
    </row>
    <row r="31" spans="1:6" ht="15">
      <c r="A31" s="55"/>
      <c r="B31" s="46" t="s">
        <v>72</v>
      </c>
      <c r="C31" s="57"/>
      <c r="D31" s="47"/>
      <c r="E31" s="57"/>
      <c r="F31" s="47"/>
    </row>
    <row r="32" spans="1:6" ht="15">
      <c r="A32" s="55"/>
      <c r="B32" s="46"/>
      <c r="C32" s="57"/>
      <c r="D32" s="47"/>
      <c r="E32" s="57"/>
      <c r="F32" s="47"/>
    </row>
    <row r="33" spans="1:6" ht="15">
      <c r="A33" s="55" t="s">
        <v>73</v>
      </c>
      <c r="B33" s="46" t="s">
        <v>74</v>
      </c>
      <c r="C33" s="57">
        <v>0</v>
      </c>
      <c r="D33" s="47"/>
      <c r="E33" s="57">
        <v>0</v>
      </c>
      <c r="F33" s="47"/>
    </row>
    <row r="34" spans="1:6" ht="15">
      <c r="A34" s="55"/>
      <c r="B34" s="46"/>
      <c r="C34" s="57" t="s">
        <v>75</v>
      </c>
      <c r="D34" s="47"/>
      <c r="E34" s="57"/>
      <c r="F34" s="47"/>
    </row>
    <row r="35" spans="1:6" ht="15">
      <c r="A35" s="55" t="s">
        <v>76</v>
      </c>
      <c r="B35" s="46" t="s">
        <v>77</v>
      </c>
      <c r="C35" s="57">
        <f>SUM(C21:C34)</f>
        <v>858</v>
      </c>
      <c r="D35" s="47"/>
      <c r="E35" s="57">
        <f>SUM(E21:E34)</f>
        <v>2683</v>
      </c>
      <c r="F35" s="47"/>
    </row>
    <row r="36" spans="1:6" ht="15">
      <c r="A36" s="55"/>
      <c r="B36" s="46" t="s">
        <v>78</v>
      </c>
      <c r="C36" s="57"/>
      <c r="D36" s="47"/>
      <c r="E36" s="57"/>
      <c r="F36" s="47"/>
    </row>
    <row r="37" spans="1:6" ht="15">
      <c r="A37" s="55"/>
      <c r="B37" s="46" t="s">
        <v>79</v>
      </c>
      <c r="C37" s="57"/>
      <c r="D37" s="47"/>
      <c r="E37" s="57"/>
      <c r="F37" s="47"/>
    </row>
    <row r="38" spans="1:6" ht="15">
      <c r="A38" s="55"/>
      <c r="B38" s="46"/>
      <c r="C38" s="57"/>
      <c r="D38" s="47"/>
      <c r="E38" s="57"/>
      <c r="F38" s="47"/>
    </row>
    <row r="39" spans="1:6" ht="15">
      <c r="A39" s="55" t="s">
        <v>80</v>
      </c>
      <c r="B39" s="56" t="s">
        <v>81</v>
      </c>
      <c r="C39" s="57">
        <v>0</v>
      </c>
      <c r="D39" s="47"/>
      <c r="E39" s="57">
        <v>0</v>
      </c>
      <c r="F39" s="47"/>
    </row>
    <row r="40" spans="1:6" ht="15">
      <c r="A40" s="55"/>
      <c r="B40" s="56" t="s">
        <v>82</v>
      </c>
      <c r="C40" s="57"/>
      <c r="D40" s="47"/>
      <c r="E40" s="57"/>
      <c r="F40" s="47"/>
    </row>
    <row r="41" spans="1:6" ht="15">
      <c r="A41" s="55"/>
      <c r="B41" s="56"/>
      <c r="C41" s="57"/>
      <c r="D41" s="47"/>
      <c r="E41" s="57"/>
      <c r="F41" s="47"/>
    </row>
    <row r="42" spans="1:6" ht="15">
      <c r="A42" s="55" t="s">
        <v>83</v>
      </c>
      <c r="B42" s="56" t="s">
        <v>77</v>
      </c>
      <c r="C42" s="57">
        <f>+C35</f>
        <v>858</v>
      </c>
      <c r="D42" s="47"/>
      <c r="E42" s="57">
        <v>2683</v>
      </c>
      <c r="F42" s="47"/>
    </row>
    <row r="43" spans="1:6" ht="15">
      <c r="A43" s="55"/>
      <c r="B43" s="56" t="s">
        <v>78</v>
      </c>
      <c r="C43" s="57"/>
      <c r="D43" s="47"/>
      <c r="E43" s="57"/>
      <c r="F43" s="47"/>
    </row>
    <row r="44" spans="1:6" ht="15">
      <c r="A44" s="55"/>
      <c r="B44" s="56" t="s">
        <v>79</v>
      </c>
      <c r="C44" s="57"/>
      <c r="D44" s="47"/>
      <c r="E44" s="57"/>
      <c r="F44" s="47"/>
    </row>
    <row r="45" spans="1:6" ht="15">
      <c r="A45" s="55"/>
      <c r="B45" s="46"/>
      <c r="C45" s="57"/>
      <c r="D45" s="47"/>
      <c r="E45" s="57"/>
      <c r="F45" s="47"/>
    </row>
    <row r="46" spans="1:6" ht="15">
      <c r="A46" s="55" t="s">
        <v>84</v>
      </c>
      <c r="B46" s="46" t="s">
        <v>85</v>
      </c>
      <c r="C46" s="57">
        <v>-59</v>
      </c>
      <c r="D46" s="47"/>
      <c r="E46" s="57">
        <v>-780</v>
      </c>
      <c r="F46" s="47"/>
    </row>
    <row r="47" spans="1:6" ht="15">
      <c r="A47" s="55"/>
      <c r="B47" s="46"/>
      <c r="C47" s="57"/>
      <c r="D47" s="47"/>
      <c r="E47" s="57"/>
      <c r="F47" s="47"/>
    </row>
    <row r="48" spans="1:6" ht="15">
      <c r="A48" s="55" t="s">
        <v>86</v>
      </c>
      <c r="B48" s="56" t="s">
        <v>87</v>
      </c>
      <c r="C48" s="57">
        <f>+C42+C46</f>
        <v>799</v>
      </c>
      <c r="D48" s="47"/>
      <c r="E48" s="57">
        <f>+E42+E46</f>
        <v>1903</v>
      </c>
      <c r="F48" s="47"/>
    </row>
    <row r="49" spans="1:6" ht="15">
      <c r="A49" s="55"/>
      <c r="B49" s="56" t="s">
        <v>88</v>
      </c>
      <c r="C49" s="57"/>
      <c r="D49" s="47"/>
      <c r="E49" s="57"/>
      <c r="F49" s="47"/>
    </row>
    <row r="50" spans="1:6" ht="15">
      <c r="A50" s="55"/>
      <c r="B50" s="56" t="s">
        <v>89</v>
      </c>
      <c r="C50" s="57"/>
      <c r="D50" s="47"/>
      <c r="E50" s="57"/>
      <c r="F50" s="47"/>
    </row>
    <row r="51" spans="1:6" ht="15">
      <c r="A51" s="55"/>
      <c r="B51" s="56" t="s">
        <v>90</v>
      </c>
      <c r="C51" s="57"/>
      <c r="D51" s="47"/>
      <c r="E51" s="57"/>
      <c r="F51" s="47"/>
    </row>
    <row r="52" spans="1:6" ht="12.75" customHeight="1">
      <c r="A52" s="45"/>
      <c r="B52" s="46"/>
      <c r="C52" s="47"/>
      <c r="D52" s="47"/>
      <c r="E52" s="47"/>
      <c r="F52" s="47"/>
    </row>
    <row r="53" spans="1:6" ht="15">
      <c r="A53" s="45"/>
      <c r="B53" s="46" t="s">
        <v>91</v>
      </c>
      <c r="C53" s="47">
        <v>0</v>
      </c>
      <c r="D53" s="47"/>
      <c r="E53" s="47">
        <v>0</v>
      </c>
      <c r="F53" s="47"/>
    </row>
    <row r="54" spans="1:6" ht="15">
      <c r="A54" s="45"/>
      <c r="B54" s="46" t="s">
        <v>92</v>
      </c>
      <c r="C54" s="47"/>
      <c r="D54" s="47"/>
      <c r="E54" s="47"/>
      <c r="F54" s="47"/>
    </row>
    <row r="55" spans="1:6" ht="15">
      <c r="A55" s="45"/>
      <c r="B55" s="46"/>
      <c r="C55" s="47"/>
      <c r="D55" s="47"/>
      <c r="E55" s="47"/>
      <c r="F55" s="47"/>
    </row>
    <row r="56" spans="1:6" ht="15">
      <c r="A56" s="45" t="s">
        <v>93</v>
      </c>
      <c r="B56" s="46" t="s">
        <v>94</v>
      </c>
      <c r="C56" s="47">
        <v>0</v>
      </c>
      <c r="D56" s="47"/>
      <c r="E56" s="47">
        <v>0</v>
      </c>
      <c r="F56" s="47"/>
    </row>
    <row r="57" spans="1:6" ht="15">
      <c r="A57" s="45"/>
      <c r="B57" s="46" t="s">
        <v>95</v>
      </c>
      <c r="C57" s="47"/>
      <c r="D57" s="47"/>
      <c r="E57" s="47"/>
      <c r="F57" s="47"/>
    </row>
    <row r="58" spans="1:6" ht="15">
      <c r="A58" s="45"/>
      <c r="B58" s="46"/>
      <c r="C58" s="47"/>
      <c r="D58" s="47"/>
      <c r="E58" s="47"/>
      <c r="F58" s="47"/>
    </row>
    <row r="59" spans="1:6" ht="15">
      <c r="A59" s="45" t="s">
        <v>96</v>
      </c>
      <c r="B59" s="46" t="s">
        <v>97</v>
      </c>
      <c r="C59" s="47">
        <v>799</v>
      </c>
      <c r="D59" s="47"/>
      <c r="E59" s="47">
        <v>1903</v>
      </c>
      <c r="F59" s="47"/>
    </row>
    <row r="60" spans="1:6" ht="15">
      <c r="A60" s="45"/>
      <c r="B60" s="46" t="s">
        <v>98</v>
      </c>
      <c r="C60" s="47"/>
      <c r="D60" s="47"/>
      <c r="E60" s="47"/>
      <c r="F60" s="47"/>
    </row>
    <row r="61" spans="1:6" ht="15">
      <c r="A61" s="45"/>
      <c r="B61" s="56" t="s">
        <v>99</v>
      </c>
      <c r="C61" s="47"/>
      <c r="D61" s="47"/>
      <c r="E61" s="47"/>
      <c r="F61" s="47"/>
    </row>
    <row r="62" spans="1:6" ht="15">
      <c r="A62" s="55"/>
      <c r="B62" s="56" t="s">
        <v>100</v>
      </c>
      <c r="C62" s="47"/>
      <c r="D62" s="59"/>
      <c r="E62" s="47"/>
      <c r="F62" s="47"/>
    </row>
    <row r="63" spans="1:6" ht="15">
      <c r="A63" s="55"/>
      <c r="B63" s="56"/>
      <c r="C63" s="57"/>
      <c r="D63" s="47"/>
      <c r="E63" s="47"/>
      <c r="F63" s="47"/>
    </row>
    <row r="64" spans="1:6" ht="15">
      <c r="A64" s="45" t="s">
        <v>101</v>
      </c>
      <c r="B64" s="56" t="s">
        <v>102</v>
      </c>
      <c r="C64" s="57">
        <v>0</v>
      </c>
      <c r="D64" s="47"/>
      <c r="E64" s="57">
        <v>0</v>
      </c>
      <c r="F64" s="47"/>
    </row>
    <row r="65" spans="1:6" ht="15">
      <c r="A65" s="55"/>
      <c r="B65" s="56" t="s">
        <v>91</v>
      </c>
      <c r="C65" s="57">
        <v>0</v>
      </c>
      <c r="D65" s="47"/>
      <c r="E65" s="57">
        <v>0</v>
      </c>
      <c r="F65" s="47"/>
    </row>
    <row r="66" spans="1:6" ht="15">
      <c r="A66" s="55"/>
      <c r="B66" s="56" t="s">
        <v>92</v>
      </c>
      <c r="C66" s="57"/>
      <c r="D66" s="47"/>
      <c r="E66" s="57"/>
      <c r="F66" s="47"/>
    </row>
    <row r="67" spans="1:6" ht="15">
      <c r="A67" s="55"/>
      <c r="B67" s="46" t="s">
        <v>103</v>
      </c>
      <c r="C67" s="57">
        <v>0</v>
      </c>
      <c r="D67" s="47"/>
      <c r="E67" s="57">
        <v>0</v>
      </c>
      <c r="F67" s="47"/>
    </row>
    <row r="68" spans="1:6" ht="15">
      <c r="A68" s="55"/>
      <c r="B68" s="46" t="s">
        <v>104</v>
      </c>
      <c r="C68" s="57"/>
      <c r="D68" s="47"/>
      <c r="E68" s="57"/>
      <c r="F68" s="47"/>
    </row>
    <row r="69" spans="1:6" ht="15">
      <c r="A69" s="55"/>
      <c r="B69" s="46" t="s">
        <v>105</v>
      </c>
      <c r="C69" s="57"/>
      <c r="D69" s="47"/>
      <c r="E69" s="57"/>
      <c r="F69" s="47"/>
    </row>
    <row r="70" spans="1:6" ht="15">
      <c r="A70" s="55"/>
      <c r="B70" s="46" t="s">
        <v>106</v>
      </c>
      <c r="C70" s="57"/>
      <c r="D70" s="47"/>
      <c r="E70" s="57"/>
      <c r="F70" s="47"/>
    </row>
    <row r="71" spans="1:6" ht="15">
      <c r="A71" s="55"/>
      <c r="B71" s="46"/>
      <c r="C71" s="57"/>
      <c r="D71" s="47"/>
      <c r="E71" s="57"/>
      <c r="F71" s="47"/>
    </row>
    <row r="72" spans="1:6" ht="15">
      <c r="A72" s="55" t="s">
        <v>107</v>
      </c>
      <c r="B72" s="46" t="s">
        <v>108</v>
      </c>
      <c r="C72" s="57">
        <v>799</v>
      </c>
      <c r="D72" s="47"/>
      <c r="E72" s="57">
        <v>1903</v>
      </c>
      <c r="F72" s="47"/>
    </row>
    <row r="73" spans="1:6" ht="15">
      <c r="A73" s="55"/>
      <c r="B73" s="46" t="s">
        <v>109</v>
      </c>
      <c r="C73" s="57"/>
      <c r="D73" s="47"/>
      <c r="E73" s="57"/>
      <c r="F73" s="47"/>
    </row>
    <row r="74" spans="1:6" ht="15">
      <c r="A74" s="60"/>
      <c r="B74" s="49" t="s">
        <v>100</v>
      </c>
      <c r="C74" s="61"/>
      <c r="D74" s="50"/>
      <c r="E74" s="61"/>
      <c r="F74" s="50"/>
    </row>
    <row r="75" spans="1:6" ht="15">
      <c r="A75" s="55"/>
      <c r="B75" s="46"/>
      <c r="C75" s="57"/>
      <c r="D75" s="47"/>
      <c r="E75" s="57"/>
      <c r="F75" s="47"/>
    </row>
    <row r="76" spans="1:6" ht="15">
      <c r="A76" s="55">
        <v>3</v>
      </c>
      <c r="B76" s="46" t="s">
        <v>110</v>
      </c>
      <c r="C76" s="57"/>
      <c r="D76" s="47"/>
      <c r="E76" s="57"/>
      <c r="F76" s="47"/>
    </row>
    <row r="77" spans="1:6" ht="15">
      <c r="A77" s="55"/>
      <c r="B77" s="46" t="s">
        <v>111</v>
      </c>
      <c r="C77" s="57"/>
      <c r="D77" s="47"/>
      <c r="E77" s="57"/>
      <c r="F77" s="47"/>
    </row>
    <row r="78" spans="1:6" ht="15">
      <c r="A78" s="55"/>
      <c r="B78" s="56" t="s">
        <v>112</v>
      </c>
      <c r="C78" s="57"/>
      <c r="D78" s="47"/>
      <c r="E78" s="57"/>
      <c r="F78" s="47"/>
    </row>
    <row r="79" spans="1:6" ht="30">
      <c r="A79" s="55"/>
      <c r="B79" s="56" t="s">
        <v>113</v>
      </c>
      <c r="C79" s="57"/>
      <c r="D79" s="47"/>
      <c r="E79" s="57"/>
      <c r="F79" s="47"/>
    </row>
    <row r="80" spans="1:6" ht="15">
      <c r="A80" s="55"/>
      <c r="B80" s="56"/>
      <c r="C80" s="57"/>
      <c r="D80" s="47"/>
      <c r="E80" s="57"/>
      <c r="F80" s="47"/>
    </row>
    <row r="81" spans="1:6" ht="15">
      <c r="A81" s="55"/>
      <c r="B81" s="56" t="s">
        <v>114</v>
      </c>
      <c r="C81" s="62">
        <v>0.43</v>
      </c>
      <c r="D81" s="47"/>
      <c r="E81" s="62">
        <v>1.02</v>
      </c>
      <c r="F81" s="47"/>
    </row>
    <row r="82" spans="1:6" ht="15">
      <c r="A82" s="55"/>
      <c r="B82" s="46" t="s">
        <v>115</v>
      </c>
      <c r="C82" s="57"/>
      <c r="D82" s="47"/>
      <c r="E82" s="57"/>
      <c r="F82" s="47"/>
    </row>
    <row r="83" spans="1:6" ht="15">
      <c r="A83" s="55"/>
      <c r="B83" s="46" t="s">
        <v>116</v>
      </c>
      <c r="C83" s="57"/>
      <c r="D83" s="47"/>
      <c r="E83" s="57">
        <v>0</v>
      </c>
      <c r="F83" s="47"/>
    </row>
    <row r="84" spans="1:6" ht="15">
      <c r="A84" s="60"/>
      <c r="B84" s="63" t="s">
        <v>117</v>
      </c>
      <c r="C84" s="61"/>
      <c r="D84" s="50"/>
      <c r="E84" s="61"/>
      <c r="F84" s="50"/>
    </row>
    <row r="85" spans="1:6" s="64" customFormat="1" ht="15">
      <c r="A85" s="55"/>
      <c r="B85" s="46"/>
      <c r="C85" s="57"/>
      <c r="D85" s="47"/>
      <c r="E85" s="57"/>
      <c r="F85" s="47"/>
    </row>
    <row r="86" spans="1:6" s="64" customFormat="1" ht="15">
      <c r="A86" s="55">
        <v>4</v>
      </c>
      <c r="B86" s="46" t="s">
        <v>118</v>
      </c>
      <c r="C86" s="57">
        <v>0</v>
      </c>
      <c r="D86" s="47"/>
      <c r="E86" s="57">
        <v>0</v>
      </c>
      <c r="F86" s="47"/>
    </row>
    <row r="87" spans="1:6" ht="15">
      <c r="A87" s="55"/>
      <c r="B87" s="46"/>
      <c r="C87" s="57"/>
      <c r="D87" s="47"/>
      <c r="E87" s="57"/>
      <c r="F87" s="47"/>
    </row>
    <row r="88" spans="1:6" ht="15">
      <c r="A88" s="55"/>
      <c r="B88" s="46" t="s">
        <v>119</v>
      </c>
      <c r="C88" s="57">
        <v>0</v>
      </c>
      <c r="D88" s="47"/>
      <c r="E88" s="57">
        <v>0</v>
      </c>
      <c r="F88" s="47"/>
    </row>
    <row r="89" spans="1:6" ht="15">
      <c r="A89" s="60"/>
      <c r="B89" s="63"/>
      <c r="C89" s="61"/>
      <c r="D89" s="50"/>
      <c r="E89" s="61"/>
      <c r="F89" s="50"/>
    </row>
    <row r="90" spans="1:6" ht="15">
      <c r="A90" s="87"/>
      <c r="B90" s="88"/>
      <c r="C90" s="57"/>
      <c r="D90" s="57"/>
      <c r="E90" s="57"/>
      <c r="F90" s="57"/>
    </row>
    <row r="91" spans="1:6" ht="15">
      <c r="A91" s="89" t="s">
        <v>240</v>
      </c>
      <c r="B91" s="88"/>
      <c r="C91" s="57"/>
      <c r="D91" s="57"/>
      <c r="E91" s="57"/>
      <c r="F91" s="57"/>
    </row>
    <row r="92" spans="1:6" ht="15">
      <c r="A92" s="87"/>
      <c r="B92" s="88"/>
      <c r="C92" s="57"/>
      <c r="D92" s="57"/>
      <c r="E92" s="57"/>
      <c r="F92" s="57"/>
    </row>
    <row r="93" spans="1:6" ht="15">
      <c r="A93" s="87"/>
      <c r="B93" s="87"/>
      <c r="C93" s="87"/>
      <c r="D93" s="87"/>
      <c r="E93" s="87"/>
      <c r="F93" s="87"/>
    </row>
    <row r="94" spans="1:6" ht="15">
      <c r="A94" s="85"/>
      <c r="B94" s="86"/>
      <c r="C94" s="57"/>
      <c r="D94" s="57"/>
      <c r="E94" s="57"/>
      <c r="F94" s="57"/>
    </row>
    <row r="95" spans="1:6" ht="15">
      <c r="A95" s="55"/>
      <c r="B95" s="65"/>
      <c r="C95" s="66" t="s">
        <v>120</v>
      </c>
      <c r="D95" s="67" t="s">
        <v>121</v>
      </c>
      <c r="E95" s="68"/>
      <c r="F95" s="57"/>
    </row>
    <row r="96" spans="1:6" ht="15">
      <c r="A96" s="55"/>
      <c r="B96" s="65"/>
      <c r="C96" s="69" t="s">
        <v>8</v>
      </c>
      <c r="D96" s="70" t="s">
        <v>50</v>
      </c>
      <c r="E96" s="68"/>
      <c r="F96" s="57"/>
    </row>
    <row r="97" spans="1:6" ht="15">
      <c r="A97" s="55"/>
      <c r="B97" s="65"/>
      <c r="C97" s="69" t="s">
        <v>53</v>
      </c>
      <c r="D97" s="70" t="s">
        <v>122</v>
      </c>
      <c r="E97" s="68"/>
      <c r="F97" s="57"/>
    </row>
    <row r="98" spans="1:6" ht="15">
      <c r="A98" s="60"/>
      <c r="B98" s="49"/>
      <c r="C98" s="71"/>
      <c r="D98" s="72"/>
      <c r="E98" s="68"/>
      <c r="F98" s="57"/>
    </row>
    <row r="99" spans="1:6" ht="15">
      <c r="A99" s="55"/>
      <c r="B99" s="65"/>
      <c r="C99" s="69"/>
      <c r="D99" s="70"/>
      <c r="E99" s="68"/>
      <c r="F99" s="57"/>
    </row>
    <row r="100" spans="1:6" ht="15">
      <c r="A100" s="55">
        <v>5</v>
      </c>
      <c r="B100" s="65" t="s">
        <v>123</v>
      </c>
      <c r="C100" s="69"/>
      <c r="D100" s="70"/>
      <c r="E100" s="68"/>
      <c r="F100" s="57"/>
    </row>
    <row r="101" spans="1:6" ht="15">
      <c r="A101" s="55"/>
      <c r="B101" s="65" t="s">
        <v>124</v>
      </c>
      <c r="C101" s="45">
        <v>0.0917</v>
      </c>
      <c r="D101" s="73"/>
      <c r="E101" s="68"/>
      <c r="F101" s="57"/>
    </row>
    <row r="102" spans="1:6" ht="15">
      <c r="A102" s="55"/>
      <c r="B102" s="65"/>
      <c r="C102" s="69"/>
      <c r="D102" s="74"/>
      <c r="E102" s="68"/>
      <c r="F102" s="57"/>
    </row>
    <row r="103" spans="1:6" ht="15">
      <c r="A103" s="60"/>
      <c r="B103" s="75"/>
      <c r="C103" s="71"/>
      <c r="D103" s="72"/>
      <c r="E103" s="68"/>
      <c r="F103" s="57"/>
    </row>
    <row r="104" spans="3:6" ht="12.75">
      <c r="C104" s="77"/>
      <c r="D104" s="77"/>
      <c r="E104" s="77"/>
      <c r="F104" s="77"/>
    </row>
    <row r="105" spans="3:6" ht="12.75">
      <c r="C105" s="77"/>
      <c r="D105" s="77"/>
      <c r="E105" s="77"/>
      <c r="F105" s="77"/>
    </row>
    <row r="106" spans="3:6" ht="12.75">
      <c r="C106" s="77"/>
      <c r="D106" s="77"/>
      <c r="E106" s="77"/>
      <c r="F106" s="77"/>
    </row>
    <row r="107" spans="3:6" ht="12.75">
      <c r="C107" s="77"/>
      <c r="D107" s="77"/>
      <c r="E107" s="77"/>
      <c r="F107" s="77"/>
    </row>
    <row r="108" spans="3:6" ht="12.75">
      <c r="C108" s="77"/>
      <c r="D108" s="77"/>
      <c r="E108" s="77"/>
      <c r="F108" s="77"/>
    </row>
    <row r="109" spans="3:6" ht="12.75">
      <c r="C109" s="77"/>
      <c r="D109" s="77"/>
      <c r="E109" s="77"/>
      <c r="F109" s="77"/>
    </row>
    <row r="110" spans="3:6" ht="12.75">
      <c r="C110" s="77"/>
      <c r="D110" s="77"/>
      <c r="E110" s="77"/>
      <c r="F110" s="77"/>
    </row>
    <row r="111" spans="3:6" ht="12.75">
      <c r="C111" s="77"/>
      <c r="D111" s="77"/>
      <c r="E111" s="77"/>
      <c r="F111" s="77"/>
    </row>
    <row r="112" spans="3:6" ht="12.75">
      <c r="C112" s="77"/>
      <c r="D112" s="77"/>
      <c r="E112" s="77"/>
      <c r="F112" s="77"/>
    </row>
    <row r="113" spans="3:6" ht="12.75">
      <c r="C113" s="77"/>
      <c r="D113" s="77"/>
      <c r="E113" s="77"/>
      <c r="F113" s="77"/>
    </row>
    <row r="114" spans="3:6" ht="12.75">
      <c r="C114" s="77"/>
      <c r="D114" s="77"/>
      <c r="E114" s="77"/>
      <c r="F114" s="77"/>
    </row>
    <row r="115" spans="3:6" ht="12.75">
      <c r="C115" s="77"/>
      <c r="D115" s="77"/>
      <c r="E115" s="77"/>
      <c r="F115" s="77"/>
    </row>
    <row r="116" spans="3:6" ht="12.75">
      <c r="C116" s="77"/>
      <c r="D116" s="77"/>
      <c r="E116" s="77"/>
      <c r="F116" s="77"/>
    </row>
    <row r="117" spans="3:6" ht="12.75">
      <c r="C117" s="77"/>
      <c r="D117" s="77"/>
      <c r="E117" s="77"/>
      <c r="F117" s="77"/>
    </row>
    <row r="118" spans="3:6" ht="12.75">
      <c r="C118" s="77"/>
      <c r="D118" s="77"/>
      <c r="E118" s="77"/>
      <c r="F118" s="77"/>
    </row>
    <row r="119" spans="3:6" ht="12.75">
      <c r="C119" s="77"/>
      <c r="D119" s="77"/>
      <c r="E119" s="77"/>
      <c r="F119" s="77"/>
    </row>
    <row r="120" spans="3:6" ht="12.75">
      <c r="C120" s="77"/>
      <c r="D120" s="77"/>
      <c r="E120" s="77"/>
      <c r="F120" s="77"/>
    </row>
    <row r="121" spans="3:6" ht="12.75">
      <c r="C121" s="77"/>
      <c r="D121" s="77"/>
      <c r="E121" s="77"/>
      <c r="F121" s="77"/>
    </row>
    <row r="122" spans="3:6" ht="12.75">
      <c r="C122" s="77"/>
      <c r="D122" s="77"/>
      <c r="E122" s="77"/>
      <c r="F122" s="77"/>
    </row>
    <row r="123" spans="3:6" ht="12.75">
      <c r="C123" s="77"/>
      <c r="D123" s="77"/>
      <c r="E123" s="77"/>
      <c r="F123" s="77"/>
    </row>
    <row r="124" spans="3:6" ht="12.75">
      <c r="C124" s="77"/>
      <c r="D124" s="77"/>
      <c r="E124" s="77"/>
      <c r="F124" s="77"/>
    </row>
    <row r="125" spans="3:6" ht="12.75">
      <c r="C125" s="77"/>
      <c r="D125" s="77"/>
      <c r="E125" s="77"/>
      <c r="F125" s="77"/>
    </row>
    <row r="126" spans="3:6" ht="12.75">
      <c r="C126" s="77"/>
      <c r="D126" s="77"/>
      <c r="E126" s="77"/>
      <c r="F126" s="77"/>
    </row>
    <row r="127" spans="3:6" ht="12.75">
      <c r="C127" s="77"/>
      <c r="D127" s="77"/>
      <c r="E127" s="77"/>
      <c r="F127" s="77"/>
    </row>
    <row r="128" spans="3:6" ht="12.75">
      <c r="C128" s="77"/>
      <c r="D128" s="77"/>
      <c r="E128" s="77"/>
      <c r="F128" s="77"/>
    </row>
    <row r="129" spans="3:6" ht="12.75">
      <c r="C129" s="77"/>
      <c r="D129" s="77"/>
      <c r="E129" s="77"/>
      <c r="F129" s="77"/>
    </row>
    <row r="130" spans="3:6" ht="12.75">
      <c r="C130" s="77"/>
      <c r="D130" s="77"/>
      <c r="E130" s="77"/>
      <c r="F130" s="77"/>
    </row>
    <row r="131" spans="3:6" ht="12.75">
      <c r="C131" s="77"/>
      <c r="D131" s="77"/>
      <c r="E131" s="77"/>
      <c r="F131" s="77"/>
    </row>
    <row r="132" spans="3:6" ht="12.75">
      <c r="C132" s="77"/>
      <c r="D132" s="77"/>
      <c r="E132" s="77"/>
      <c r="F132" s="77"/>
    </row>
    <row r="133" spans="3:6" ht="12.75">
      <c r="C133" s="77"/>
      <c r="D133" s="77"/>
      <c r="E133" s="77"/>
      <c r="F133" s="77"/>
    </row>
    <row r="134" spans="3:6" ht="12.75">
      <c r="C134" s="77"/>
      <c r="D134" s="77"/>
      <c r="E134" s="77"/>
      <c r="F134" s="77"/>
    </row>
    <row r="135" spans="3:6" ht="12.75">
      <c r="C135" s="77"/>
      <c r="D135" s="77"/>
      <c r="E135" s="77"/>
      <c r="F135" s="77"/>
    </row>
    <row r="136" spans="3:6" ht="12.75">
      <c r="C136" s="77"/>
      <c r="D136" s="77"/>
      <c r="E136" s="77"/>
      <c r="F136" s="77"/>
    </row>
    <row r="137" spans="3:6" ht="12.75">
      <c r="C137" s="77"/>
      <c r="D137" s="77"/>
      <c r="E137" s="77"/>
      <c r="F137" s="77"/>
    </row>
    <row r="138" spans="3:6" ht="12.75">
      <c r="C138" s="77"/>
      <c r="D138" s="77"/>
      <c r="E138" s="77"/>
      <c r="F138" s="77"/>
    </row>
    <row r="139" spans="3:6" ht="12.75">
      <c r="C139" s="77"/>
      <c r="D139" s="77"/>
      <c r="E139" s="77"/>
      <c r="F139" s="77"/>
    </row>
    <row r="140" spans="3:6" ht="12.75">
      <c r="C140" s="77"/>
      <c r="D140" s="77"/>
      <c r="E140" s="77"/>
      <c r="F140" s="77"/>
    </row>
    <row r="141" spans="3:6" ht="12.75">
      <c r="C141" s="77"/>
      <c r="D141" s="77"/>
      <c r="E141" s="77"/>
      <c r="F141" s="77"/>
    </row>
    <row r="142" spans="3:6" ht="12.75">
      <c r="C142" s="77"/>
      <c r="D142" s="77"/>
      <c r="E142" s="77"/>
      <c r="F142" s="77"/>
    </row>
    <row r="143" spans="3:6" ht="12.75">
      <c r="C143" s="77"/>
      <c r="D143" s="77"/>
      <c r="E143" s="77"/>
      <c r="F143" s="77"/>
    </row>
    <row r="144" spans="3:6" ht="12.75">
      <c r="C144" s="77"/>
      <c r="D144" s="77"/>
      <c r="E144" s="77"/>
      <c r="F144" s="77"/>
    </row>
    <row r="145" spans="3:6" ht="12.75">
      <c r="C145" s="77"/>
      <c r="D145" s="77"/>
      <c r="E145" s="77"/>
      <c r="F145" s="77"/>
    </row>
    <row r="146" spans="3:6" ht="12.75">
      <c r="C146" s="77"/>
      <c r="D146" s="77"/>
      <c r="E146" s="77"/>
      <c r="F146" s="77"/>
    </row>
    <row r="147" spans="3:6" ht="12.75">
      <c r="C147" s="77"/>
      <c r="D147" s="77"/>
      <c r="E147" s="77"/>
      <c r="F147" s="77"/>
    </row>
    <row r="148" spans="3:6" ht="12.75">
      <c r="C148" s="77"/>
      <c r="D148" s="77"/>
      <c r="E148" s="77"/>
      <c r="F148" s="77"/>
    </row>
    <row r="149" spans="3:6" ht="12.75">
      <c r="C149" s="77"/>
      <c r="D149" s="77"/>
      <c r="E149" s="77"/>
      <c r="F149" s="77"/>
    </row>
    <row r="150" spans="3:6" ht="12.75">
      <c r="C150" s="77"/>
      <c r="D150" s="77"/>
      <c r="E150" s="77"/>
      <c r="F150" s="77"/>
    </row>
    <row r="151" spans="3:6" ht="12.75">
      <c r="C151" s="77"/>
      <c r="D151" s="77"/>
      <c r="E151" s="77"/>
      <c r="F151" s="77"/>
    </row>
    <row r="152" spans="3:6" ht="12.75">
      <c r="C152" s="77"/>
      <c r="D152" s="77"/>
      <c r="E152" s="77"/>
      <c r="F152" s="77"/>
    </row>
    <row r="153" spans="3:6" ht="12.75">
      <c r="C153" s="77"/>
      <c r="D153" s="77"/>
      <c r="E153" s="77"/>
      <c r="F153" s="77"/>
    </row>
    <row r="154" spans="3:6" ht="12.75">
      <c r="C154" s="77"/>
      <c r="D154" s="77"/>
      <c r="E154" s="77"/>
      <c r="F154" s="77"/>
    </row>
    <row r="155" spans="3:6" ht="12.75">
      <c r="C155" s="77"/>
      <c r="D155" s="77"/>
      <c r="E155" s="77"/>
      <c r="F155" s="77"/>
    </row>
  </sheetData>
  <mergeCells count="2">
    <mergeCell ref="C8:D8"/>
    <mergeCell ref="E8:F8"/>
  </mergeCells>
  <printOptions/>
  <pageMargins left="0.75" right="0.75" top="1" bottom="1" header="0.5" footer="0.5"/>
  <pageSetup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7"/>
  <sheetViews>
    <sheetView workbookViewId="0" topLeftCell="A12">
      <selection activeCell="C44" sqref="C44"/>
    </sheetView>
  </sheetViews>
  <sheetFormatPr defaultColWidth="9.140625" defaultRowHeight="12.75"/>
  <cols>
    <col min="1" max="1" width="5.140625" style="0" customWidth="1"/>
    <col min="2" max="2" width="1.57421875" style="0" customWidth="1"/>
    <col min="3" max="3" width="32.57421875" style="0" customWidth="1"/>
    <col min="4" max="4" width="14.28125" style="0" customWidth="1"/>
    <col min="5" max="5" width="14.7109375" style="0" customWidth="1"/>
    <col min="6" max="6" width="18.00390625" style="0" customWidth="1"/>
    <col min="7" max="7" width="15.421875" style="0" customWidth="1"/>
  </cols>
  <sheetData>
    <row r="1" ht="18">
      <c r="A1" s="8" t="s">
        <v>2</v>
      </c>
    </row>
    <row r="2" ht="15">
      <c r="A2" s="9"/>
    </row>
    <row r="3" ht="15">
      <c r="A3" s="10" t="s">
        <v>218</v>
      </c>
    </row>
    <row r="4" ht="12.75">
      <c r="A4" s="1"/>
    </row>
    <row r="6" spans="1:3" ht="12.75">
      <c r="A6" s="1">
        <v>1</v>
      </c>
      <c r="C6" s="78" t="s">
        <v>125</v>
      </c>
    </row>
    <row r="7" ht="12.75">
      <c r="A7" s="1"/>
    </row>
    <row r="8" spans="1:3" ht="12.75">
      <c r="A8" s="1"/>
      <c r="C8" s="79" t="s">
        <v>126</v>
      </c>
    </row>
    <row r="9" spans="1:3" ht="12.75">
      <c r="A9" s="1"/>
      <c r="C9" t="s">
        <v>224</v>
      </c>
    </row>
    <row r="10" ht="12.75">
      <c r="A10" s="1"/>
    </row>
    <row r="11" spans="1:3" ht="12.75">
      <c r="A11" s="1">
        <v>2</v>
      </c>
      <c r="C11" s="1" t="s">
        <v>74</v>
      </c>
    </row>
    <row r="12" ht="12.75">
      <c r="A12" s="1"/>
    </row>
    <row r="13" spans="1:3" ht="12.75">
      <c r="A13" s="1"/>
      <c r="C13" t="s">
        <v>127</v>
      </c>
    </row>
    <row r="14" ht="12.75">
      <c r="A14" s="1"/>
    </row>
    <row r="15" spans="1:3" ht="12.75">
      <c r="A15" s="1">
        <v>3</v>
      </c>
      <c r="C15" s="1" t="s">
        <v>128</v>
      </c>
    </row>
    <row r="16" ht="12.75">
      <c r="A16" s="1"/>
    </row>
    <row r="17" spans="1:3" ht="12.75">
      <c r="A17" s="1"/>
      <c r="C17" t="s">
        <v>129</v>
      </c>
    </row>
    <row r="18" ht="12.75">
      <c r="A18" s="1"/>
    </row>
    <row r="19" spans="1:3" ht="12.75">
      <c r="A19" s="1">
        <v>4</v>
      </c>
      <c r="C19" s="1" t="s">
        <v>1</v>
      </c>
    </row>
    <row r="20" ht="12.75">
      <c r="A20" s="1"/>
    </row>
    <row r="21" ht="12.75">
      <c r="A21" s="1"/>
    </row>
    <row r="22" spans="1:7" ht="12.75">
      <c r="A22" s="1"/>
      <c r="F22" s="6" t="s">
        <v>130</v>
      </c>
      <c r="G22" s="6" t="s">
        <v>131</v>
      </c>
    </row>
    <row r="23" spans="1:7" ht="12.75">
      <c r="A23" s="1"/>
      <c r="F23" s="6" t="s">
        <v>3</v>
      </c>
      <c r="G23" s="6" t="s">
        <v>3</v>
      </c>
    </row>
    <row r="24" spans="1:7" ht="12.75">
      <c r="A24" s="1"/>
      <c r="F24" s="6"/>
      <c r="G24" s="6"/>
    </row>
    <row r="25" spans="1:7" ht="12.75">
      <c r="A25" s="1"/>
      <c r="C25" t="s">
        <v>132</v>
      </c>
      <c r="F25" s="4">
        <v>311</v>
      </c>
      <c r="G25" s="4">
        <v>941</v>
      </c>
    </row>
    <row r="26" spans="1:7" ht="12.75">
      <c r="A26" s="1"/>
      <c r="C26" t="s">
        <v>133</v>
      </c>
      <c r="F26" s="4">
        <v>-139</v>
      </c>
      <c r="G26" s="4">
        <v>-114</v>
      </c>
    </row>
    <row r="27" spans="1:7" ht="12.75">
      <c r="A27" s="1"/>
      <c r="C27" t="s">
        <v>134</v>
      </c>
      <c r="F27" s="4">
        <v>-113</v>
      </c>
      <c r="G27" s="4">
        <v>-47</v>
      </c>
    </row>
    <row r="28" spans="1:7" ht="13.5" thickBot="1">
      <c r="A28" s="1"/>
      <c r="F28" s="80">
        <f>SUM(F25:F27)</f>
        <v>59</v>
      </c>
      <c r="G28" s="80">
        <f>SUM(G25:G27)</f>
        <v>780</v>
      </c>
    </row>
    <row r="29" spans="1:7" ht="12.75">
      <c r="A29" s="1"/>
      <c r="F29" s="4"/>
      <c r="G29" s="4"/>
    </row>
    <row r="30" spans="1:7" ht="12.75">
      <c r="A30" s="1"/>
      <c r="C30" t="s">
        <v>236</v>
      </c>
      <c r="F30" s="4"/>
      <c r="G30" s="4"/>
    </row>
    <row r="31" spans="1:7" ht="12.75">
      <c r="A31" s="1"/>
      <c r="C31" t="s">
        <v>238</v>
      </c>
      <c r="F31" s="4"/>
      <c r="G31" s="4"/>
    </row>
    <row r="32" spans="1:7" ht="12.75">
      <c r="A32" s="1"/>
      <c r="C32" t="s">
        <v>237</v>
      </c>
      <c r="F32" s="4"/>
      <c r="G32" s="4"/>
    </row>
    <row r="33" ht="12.75">
      <c r="A33" s="1"/>
    </row>
    <row r="34" spans="1:3" ht="12.75">
      <c r="A34" s="1">
        <v>5</v>
      </c>
      <c r="C34" s="1" t="s">
        <v>135</v>
      </c>
    </row>
    <row r="35" ht="12.75">
      <c r="A35" s="1"/>
    </row>
    <row r="36" spans="1:3" ht="12.75">
      <c r="A36" s="1"/>
      <c r="C36" t="s">
        <v>136</v>
      </c>
    </row>
    <row r="37" ht="12.75">
      <c r="A37" s="1"/>
    </row>
    <row r="38" spans="1:3" ht="12.75">
      <c r="A38" s="1">
        <v>6</v>
      </c>
      <c r="C38" s="1" t="s">
        <v>137</v>
      </c>
    </row>
    <row r="39" ht="12.75">
      <c r="A39" s="1"/>
    </row>
    <row r="40" spans="1:3" ht="12.75">
      <c r="A40" s="1"/>
      <c r="C40" t="s">
        <v>228</v>
      </c>
    </row>
    <row r="41" ht="12.75">
      <c r="A41" s="1"/>
    </row>
    <row r="42" spans="1:3" ht="12.75">
      <c r="A42" s="1">
        <v>7</v>
      </c>
      <c r="C42" s="1" t="s">
        <v>138</v>
      </c>
    </row>
    <row r="43" ht="12.75">
      <c r="A43" s="1"/>
    </row>
    <row r="44" spans="1:3" ht="12.75">
      <c r="A44" s="1"/>
      <c r="C44" t="s">
        <v>229</v>
      </c>
    </row>
    <row r="45" ht="12.75">
      <c r="A45" s="1"/>
    </row>
    <row r="46" spans="1:3" ht="12.75">
      <c r="A46" s="1"/>
      <c r="C46" t="s">
        <v>139</v>
      </c>
    </row>
    <row r="47" ht="12.75">
      <c r="A47" s="1"/>
    </row>
    <row r="48" spans="1:3" ht="12.75">
      <c r="A48" s="1">
        <v>8</v>
      </c>
      <c r="C48" s="1" t="s">
        <v>140</v>
      </c>
    </row>
    <row r="49" ht="12.75">
      <c r="A49" s="1"/>
    </row>
    <row r="50" spans="1:3" ht="12.75">
      <c r="A50" s="1"/>
      <c r="C50" t="s">
        <v>141</v>
      </c>
    </row>
    <row r="51" ht="12.75">
      <c r="A51" s="1"/>
    </row>
    <row r="52" spans="1:3" ht="12.75">
      <c r="A52" s="1">
        <v>9</v>
      </c>
      <c r="C52" s="1" t="s">
        <v>142</v>
      </c>
    </row>
    <row r="53" ht="12.75">
      <c r="A53" s="1"/>
    </row>
    <row r="54" spans="1:3" ht="12.75">
      <c r="A54" s="1"/>
      <c r="C54" t="s">
        <v>143</v>
      </c>
    </row>
    <row r="55" ht="12.75">
      <c r="A55" s="1"/>
    </row>
    <row r="56" spans="1:3" ht="12.75">
      <c r="A56" s="1"/>
      <c r="C56" t="s">
        <v>144</v>
      </c>
    </row>
    <row r="57" spans="1:3" ht="12.75">
      <c r="A57" s="1"/>
      <c r="C57" s="2" t="s">
        <v>145</v>
      </c>
    </row>
    <row r="58" spans="1:3" ht="12.75">
      <c r="A58" s="1"/>
      <c r="C58" t="s">
        <v>146</v>
      </c>
    </row>
    <row r="59" ht="12.75">
      <c r="A59" s="1"/>
    </row>
    <row r="60" spans="1:7" ht="12.75">
      <c r="A60" s="1"/>
      <c r="G60" s="6" t="s">
        <v>147</v>
      </c>
    </row>
    <row r="61" spans="1:7" ht="12.75">
      <c r="A61" s="1"/>
      <c r="G61" s="6" t="s">
        <v>148</v>
      </c>
    </row>
    <row r="62" ht="12.75">
      <c r="A62" s="1"/>
    </row>
    <row r="63" spans="1:7" ht="12.75">
      <c r="A63" s="1"/>
      <c r="C63" t="s">
        <v>149</v>
      </c>
      <c r="G63" s="3">
        <v>5500000</v>
      </c>
    </row>
    <row r="64" spans="1:7" ht="12.75">
      <c r="A64" s="1"/>
      <c r="G64" s="3"/>
    </row>
    <row r="65" spans="1:7" ht="12.75">
      <c r="A65" s="1"/>
      <c r="C65" t="s">
        <v>150</v>
      </c>
      <c r="G65" s="3"/>
    </row>
    <row r="66" spans="1:7" ht="12.75">
      <c r="A66" s="1"/>
      <c r="C66" s="2" t="s">
        <v>151</v>
      </c>
      <c r="G66" s="3">
        <v>52000000</v>
      </c>
    </row>
    <row r="67" spans="1:7" ht="12.75">
      <c r="A67" s="1"/>
      <c r="C67" s="2" t="s">
        <v>152</v>
      </c>
      <c r="G67" s="3">
        <v>4500000</v>
      </c>
    </row>
    <row r="68" ht="12.75">
      <c r="A68" s="1"/>
    </row>
    <row r="69" spans="1:7" ht="13.5" thickBot="1">
      <c r="A69" s="1"/>
      <c r="G69" s="81">
        <f>+G67+G66+G63</f>
        <v>62000000</v>
      </c>
    </row>
    <row r="70" ht="12.75">
      <c r="A70" s="1"/>
    </row>
    <row r="71" ht="12.75">
      <c r="A71" s="1"/>
    </row>
    <row r="72" spans="1:3" ht="12.75">
      <c r="A72" s="1"/>
      <c r="C72" s="2" t="s">
        <v>153</v>
      </c>
    </row>
    <row r="73" spans="1:3" ht="12.75">
      <c r="A73" s="1"/>
      <c r="C73" s="2" t="s">
        <v>230</v>
      </c>
    </row>
    <row r="74" spans="1:3" ht="12.75">
      <c r="A74" s="1"/>
      <c r="C74" s="2" t="s">
        <v>231</v>
      </c>
    </row>
    <row r="75" ht="12.75">
      <c r="A75" s="1"/>
    </row>
    <row r="76" spans="1:3" ht="12.75">
      <c r="A76" s="1">
        <v>10</v>
      </c>
      <c r="C76" s="1" t="s">
        <v>154</v>
      </c>
    </row>
    <row r="77" ht="12.75">
      <c r="A77" s="1"/>
    </row>
    <row r="78" spans="1:3" ht="12.75">
      <c r="A78" s="1"/>
      <c r="C78" t="s">
        <v>155</v>
      </c>
    </row>
    <row r="79" ht="12.75">
      <c r="A79" s="1"/>
    </row>
    <row r="80" spans="1:3" ht="12.75">
      <c r="A80" s="1">
        <v>11</v>
      </c>
      <c r="C80" s="1" t="s">
        <v>156</v>
      </c>
    </row>
    <row r="81" ht="12.75">
      <c r="A81" s="1"/>
    </row>
    <row r="82" spans="1:3" ht="12.75">
      <c r="A82" s="1"/>
      <c r="C82" t="s">
        <v>157</v>
      </c>
    </row>
    <row r="83" spans="1:3" ht="12.75">
      <c r="A83" s="1"/>
      <c r="C83" t="s">
        <v>158</v>
      </c>
    </row>
    <row r="84" ht="12.75">
      <c r="A84" s="1"/>
    </row>
    <row r="85" spans="1:3" ht="12.75">
      <c r="A85" s="1">
        <v>12</v>
      </c>
      <c r="C85" s="1" t="s">
        <v>159</v>
      </c>
    </row>
    <row r="86" ht="12.75">
      <c r="A86" s="1"/>
    </row>
    <row r="87" spans="1:3" ht="12.75">
      <c r="A87" s="1"/>
      <c r="C87" t="s">
        <v>222</v>
      </c>
    </row>
    <row r="88" ht="12.75">
      <c r="A88" s="1"/>
    </row>
    <row r="89" ht="12.75">
      <c r="A89" s="1"/>
    </row>
    <row r="90" spans="1:7" ht="12.75">
      <c r="A90" s="1"/>
      <c r="E90" s="6" t="s">
        <v>160</v>
      </c>
      <c r="F90" s="6" t="s">
        <v>161</v>
      </c>
      <c r="G90" s="6" t="s">
        <v>0</v>
      </c>
    </row>
    <row r="91" spans="1:7" ht="12.75">
      <c r="A91" s="1"/>
      <c r="E91" s="6" t="s">
        <v>3</v>
      </c>
      <c r="F91" s="6" t="s">
        <v>3</v>
      </c>
      <c r="G91" s="6" t="s">
        <v>3</v>
      </c>
    </row>
    <row r="92" ht="12.75">
      <c r="A92" s="1"/>
    </row>
    <row r="93" spans="1:7" ht="13.5" thickBot="1">
      <c r="A93" s="1"/>
      <c r="C93" t="s">
        <v>162</v>
      </c>
      <c r="E93" s="84">
        <v>477</v>
      </c>
      <c r="F93" s="82">
        <v>163</v>
      </c>
      <c r="G93" s="82">
        <f>+E93+F93</f>
        <v>640</v>
      </c>
    </row>
    <row r="94" ht="12.75">
      <c r="A94" s="1"/>
    </row>
    <row r="95" ht="12.75">
      <c r="A95" s="1"/>
    </row>
    <row r="96" ht="12.75">
      <c r="A96" s="1"/>
    </row>
    <row r="97" spans="1:3" ht="12.75">
      <c r="A97" s="1"/>
      <c r="C97" t="s">
        <v>163</v>
      </c>
    </row>
    <row r="98" spans="1:7" ht="12.75">
      <c r="A98" s="1"/>
      <c r="F98" s="6" t="s">
        <v>164</v>
      </c>
      <c r="G98" s="6" t="s">
        <v>165</v>
      </c>
    </row>
    <row r="99" spans="1:7" ht="12.75">
      <c r="A99" s="1"/>
      <c r="F99" s="6" t="s">
        <v>166</v>
      </c>
      <c r="G99" s="6" t="s">
        <v>167</v>
      </c>
    </row>
    <row r="100" spans="1:7" ht="12.75">
      <c r="A100" s="1"/>
      <c r="F100" s="6" t="s">
        <v>168</v>
      </c>
      <c r="G100" s="6" t="s">
        <v>3</v>
      </c>
    </row>
    <row r="101" ht="12.75">
      <c r="A101" s="1"/>
    </row>
    <row r="102" spans="1:7" ht="13.5" thickBot="1">
      <c r="A102" s="1"/>
      <c r="C102" t="s">
        <v>169</v>
      </c>
      <c r="F102" s="84">
        <v>79</v>
      </c>
      <c r="G102" s="84">
        <v>163</v>
      </c>
    </row>
    <row r="103" ht="12.75">
      <c r="A103" s="1"/>
    </row>
    <row r="104" ht="12.75">
      <c r="A104" s="1"/>
    </row>
    <row r="105" spans="1:3" ht="12.75">
      <c r="A105" s="1">
        <v>13</v>
      </c>
      <c r="C105" s="1" t="s">
        <v>170</v>
      </c>
    </row>
    <row r="106" ht="12.75">
      <c r="A106" s="1"/>
    </row>
    <row r="107" spans="1:3" ht="12.75">
      <c r="A107" s="1"/>
      <c r="C107" t="s">
        <v>171</v>
      </c>
    </row>
    <row r="108" ht="12.75">
      <c r="A108" s="1"/>
    </row>
    <row r="109" spans="1:3" ht="12.75">
      <c r="A109" s="1">
        <v>14</v>
      </c>
      <c r="C109" s="1" t="s">
        <v>172</v>
      </c>
    </row>
    <row r="110" ht="12.75">
      <c r="A110" s="1"/>
    </row>
    <row r="111" spans="1:3" ht="12.75">
      <c r="A111" s="1"/>
      <c r="C111" t="s">
        <v>173</v>
      </c>
    </row>
    <row r="112" ht="12.75">
      <c r="A112" s="1"/>
    </row>
    <row r="113" spans="1:3" ht="12.75">
      <c r="A113" s="1">
        <v>15</v>
      </c>
      <c r="C113" s="1" t="s">
        <v>174</v>
      </c>
    </row>
    <row r="114" ht="12.75">
      <c r="A114" s="1"/>
    </row>
    <row r="115" spans="1:3" ht="12.75">
      <c r="A115" s="1"/>
      <c r="C115" t="s">
        <v>175</v>
      </c>
    </row>
    <row r="116" ht="12.75">
      <c r="A116" s="1"/>
    </row>
    <row r="117" spans="1:3" ht="12.75">
      <c r="A117" s="1"/>
      <c r="C117" t="s">
        <v>176</v>
      </c>
    </row>
    <row r="118" spans="1:3" ht="12.75">
      <c r="A118" s="1"/>
      <c r="C118" t="s">
        <v>177</v>
      </c>
    </row>
    <row r="119" spans="1:3" ht="12.75">
      <c r="A119" s="1"/>
      <c r="C119" t="s">
        <v>178</v>
      </c>
    </row>
    <row r="120" spans="1:3" ht="12.75">
      <c r="A120" s="1"/>
      <c r="C120" t="s">
        <v>179</v>
      </c>
    </row>
    <row r="121" ht="12.75">
      <c r="A121" s="1"/>
    </row>
    <row r="122" spans="1:3" ht="12.75">
      <c r="A122" s="1"/>
      <c r="C122" t="s">
        <v>180</v>
      </c>
    </row>
    <row r="123" spans="1:3" ht="12.75">
      <c r="A123" s="1"/>
      <c r="C123" t="s">
        <v>181</v>
      </c>
    </row>
    <row r="124" ht="12.75">
      <c r="A124" s="1"/>
    </row>
    <row r="125" spans="1:3" ht="12.75">
      <c r="A125" s="1"/>
      <c r="C125" t="s">
        <v>182</v>
      </c>
    </row>
    <row r="126" spans="1:3" ht="12.75">
      <c r="A126" s="1"/>
      <c r="C126" s="2" t="s">
        <v>183</v>
      </c>
    </row>
    <row r="127" ht="12.75">
      <c r="A127" s="1"/>
    </row>
    <row r="128" spans="1:3" ht="12.75">
      <c r="A128" s="1"/>
      <c r="C128" t="s">
        <v>184</v>
      </c>
    </row>
    <row r="129" spans="1:3" ht="12.75">
      <c r="A129" s="1"/>
      <c r="C129" s="2" t="s">
        <v>185</v>
      </c>
    </row>
    <row r="130" ht="12.75">
      <c r="A130" s="1"/>
    </row>
    <row r="131" spans="1:3" ht="12.75">
      <c r="A131" s="1"/>
      <c r="C131" t="s">
        <v>186</v>
      </c>
    </row>
    <row r="132" spans="1:3" ht="12.75">
      <c r="A132" s="1"/>
      <c r="C132" t="s">
        <v>187</v>
      </c>
    </row>
    <row r="133" spans="1:3" ht="12.75">
      <c r="A133" s="1"/>
      <c r="C133" t="s">
        <v>188</v>
      </c>
    </row>
    <row r="134" spans="1:3" ht="12.75">
      <c r="A134" s="1"/>
      <c r="C134" t="s">
        <v>189</v>
      </c>
    </row>
    <row r="135" spans="1:3" ht="12.75">
      <c r="A135" s="1"/>
      <c r="C135" s="2" t="s">
        <v>190</v>
      </c>
    </row>
    <row r="136" ht="12.75">
      <c r="A136" s="1"/>
    </row>
    <row r="137" spans="1:3" ht="12.75">
      <c r="A137" s="1">
        <v>16</v>
      </c>
      <c r="C137" s="1" t="s">
        <v>191</v>
      </c>
    </row>
    <row r="138" ht="12.75">
      <c r="A138" s="1"/>
    </row>
    <row r="139" spans="1:3" ht="12.75">
      <c r="A139" s="1"/>
      <c r="C139" t="s">
        <v>192</v>
      </c>
    </row>
    <row r="140" spans="1:3" ht="12.75">
      <c r="A140" s="1"/>
      <c r="C140" t="s">
        <v>193</v>
      </c>
    </row>
    <row r="141" ht="12.75">
      <c r="A141" s="1"/>
    </row>
    <row r="142" spans="1:7" ht="12.75">
      <c r="A142" s="1"/>
      <c r="E142" s="1"/>
      <c r="F142" s="6"/>
      <c r="G142" s="6" t="s">
        <v>232</v>
      </c>
    </row>
    <row r="143" spans="1:7" ht="12.75">
      <c r="A143" s="1"/>
      <c r="D143" s="6" t="s">
        <v>194</v>
      </c>
      <c r="E143" s="6" t="s">
        <v>195</v>
      </c>
      <c r="F143" s="6" t="s">
        <v>196</v>
      </c>
      <c r="G143" s="6" t="s">
        <v>233</v>
      </c>
    </row>
    <row r="144" spans="1:7" ht="12.75">
      <c r="A144" s="1"/>
      <c r="D144" s="6" t="s">
        <v>3</v>
      </c>
      <c r="E144" s="6" t="s">
        <v>3</v>
      </c>
      <c r="F144" s="6" t="s">
        <v>3</v>
      </c>
      <c r="G144" s="6" t="s">
        <v>3</v>
      </c>
    </row>
    <row r="145" spans="1:7" ht="12.75">
      <c r="A145" s="1"/>
      <c r="F145" s="6"/>
      <c r="G145" s="6"/>
    </row>
    <row r="146" spans="1:7" ht="12.75">
      <c r="A146" s="1"/>
      <c r="C146" t="s">
        <v>197</v>
      </c>
      <c r="D146" s="3">
        <v>2578</v>
      </c>
      <c r="E146" s="3">
        <v>25632</v>
      </c>
      <c r="F146" s="3">
        <v>0</v>
      </c>
      <c r="G146" s="3">
        <f>+D146+E146+F146</f>
        <v>28210</v>
      </c>
    </row>
    <row r="147" spans="1:7" ht="12.75">
      <c r="A147" s="1"/>
      <c r="C147" t="s">
        <v>198</v>
      </c>
      <c r="D147" s="3">
        <v>0</v>
      </c>
      <c r="E147" s="3">
        <v>109</v>
      </c>
      <c r="F147" s="3">
        <f>-E147</f>
        <v>-109</v>
      </c>
      <c r="G147" s="3">
        <f>+D147+E147+F147</f>
        <v>0</v>
      </c>
    </row>
    <row r="148" spans="1:7" ht="12.75">
      <c r="A148" s="1"/>
      <c r="D148" s="3"/>
      <c r="E148" s="3"/>
      <c r="F148" s="3"/>
      <c r="G148" s="3"/>
    </row>
    <row r="149" spans="1:7" ht="13.5" thickBot="1">
      <c r="A149" s="1"/>
      <c r="C149" s="1" t="s">
        <v>199</v>
      </c>
      <c r="D149" s="80">
        <f>SUM(D146:D148)</f>
        <v>2578</v>
      </c>
      <c r="E149" s="80">
        <f>SUM(E146:E148)</f>
        <v>25741</v>
      </c>
      <c r="F149" s="80">
        <f>SUM(F146:F148)</f>
        <v>-109</v>
      </c>
      <c r="G149" s="80">
        <f>+D149+E149+F149</f>
        <v>28210</v>
      </c>
    </row>
    <row r="150" spans="1:7" ht="12.75">
      <c r="A150" s="1"/>
      <c r="D150" s="3"/>
      <c r="E150" s="3"/>
      <c r="F150" s="3"/>
      <c r="G150" s="3"/>
    </row>
    <row r="151" spans="1:7" ht="13.5" thickBot="1">
      <c r="A151" s="1"/>
      <c r="C151" t="s">
        <v>200</v>
      </c>
      <c r="D151" s="7">
        <v>-1406</v>
      </c>
      <c r="E151" s="7">
        <v>4362</v>
      </c>
      <c r="F151" s="7">
        <v>0</v>
      </c>
      <c r="G151" s="3">
        <f>+D151+E151+F151</f>
        <v>2956</v>
      </c>
    </row>
    <row r="152" spans="1:7" ht="13.5" thickTop="1">
      <c r="A152" s="1"/>
      <c r="D152" s="3"/>
      <c r="E152" s="3"/>
      <c r="F152" s="3"/>
      <c r="G152" s="3"/>
    </row>
    <row r="153" spans="1:7" ht="12.75">
      <c r="A153" s="1"/>
      <c r="C153" t="s">
        <v>201</v>
      </c>
      <c r="D153" s="3"/>
      <c r="E153" s="3"/>
      <c r="F153" s="3"/>
      <c r="G153" s="3">
        <v>-221</v>
      </c>
    </row>
    <row r="154" spans="1:7" ht="12.75">
      <c r="A154" s="1"/>
      <c r="C154" t="s">
        <v>202</v>
      </c>
      <c r="D154" s="3"/>
      <c r="E154" s="3"/>
      <c r="F154" s="3"/>
      <c r="G154" s="3">
        <v>-66</v>
      </c>
    </row>
    <row r="155" spans="1:7" ht="12.75">
      <c r="A155" s="1"/>
      <c r="C155" t="s">
        <v>223</v>
      </c>
      <c r="D155" s="3"/>
      <c r="E155" s="3"/>
      <c r="F155" s="3"/>
      <c r="G155" s="3">
        <v>14</v>
      </c>
    </row>
    <row r="156" spans="1:7" ht="12.75">
      <c r="A156" s="1"/>
      <c r="D156" s="3"/>
      <c r="E156" s="3"/>
      <c r="F156" s="3"/>
      <c r="G156" s="3"/>
    </row>
    <row r="157" spans="1:7" ht="13.5" thickBot="1">
      <c r="A157" s="1"/>
      <c r="C157" s="1" t="s">
        <v>203</v>
      </c>
      <c r="D157" s="3"/>
      <c r="E157" s="3"/>
      <c r="F157" s="3"/>
      <c r="G157" s="80">
        <f>SUM(G151:G156)</f>
        <v>2683</v>
      </c>
    </row>
    <row r="158" spans="1:7" ht="12.75">
      <c r="A158" s="1"/>
      <c r="D158" s="3"/>
      <c r="E158" s="3"/>
      <c r="F158" s="3"/>
      <c r="G158" s="4"/>
    </row>
    <row r="159" spans="1:7" ht="13.5" thickBot="1">
      <c r="A159" s="1"/>
      <c r="C159" t="s">
        <v>204</v>
      </c>
      <c r="D159" s="7">
        <v>3947</v>
      </c>
      <c r="E159" s="7">
        <v>15589</v>
      </c>
      <c r="F159" s="7">
        <v>0</v>
      </c>
      <c r="G159" s="4">
        <f>+D159+E159+F159</f>
        <v>19536</v>
      </c>
    </row>
    <row r="160" spans="1:7" ht="13.5" thickTop="1">
      <c r="A160" s="1"/>
      <c r="D160" s="3"/>
      <c r="E160" s="3"/>
      <c r="F160" s="3"/>
      <c r="G160" s="4"/>
    </row>
    <row r="161" spans="1:7" ht="12.75">
      <c r="A161" s="1"/>
      <c r="C161" t="s">
        <v>205</v>
      </c>
      <c r="D161" s="3"/>
      <c r="E161" s="3"/>
      <c r="F161" s="3"/>
      <c r="G161" s="4">
        <v>5356</v>
      </c>
    </row>
    <row r="162" spans="1:7" ht="12.75">
      <c r="A162" s="1"/>
      <c r="D162" s="3"/>
      <c r="E162" s="3"/>
      <c r="F162" s="3"/>
      <c r="G162" s="4"/>
    </row>
    <row r="163" spans="1:7" ht="13.5" thickBot="1">
      <c r="A163" s="1"/>
      <c r="C163" s="1" t="s">
        <v>206</v>
      </c>
      <c r="D163" s="3"/>
      <c r="E163" s="4"/>
      <c r="F163" s="4"/>
      <c r="G163" s="80">
        <f>+G159+G161</f>
        <v>24892</v>
      </c>
    </row>
    <row r="164" ht="12.75">
      <c r="A164" s="1"/>
    </row>
    <row r="165" spans="1:3" ht="12.75">
      <c r="A165" s="1">
        <v>17</v>
      </c>
      <c r="C165" s="1" t="s">
        <v>207</v>
      </c>
    </row>
    <row r="166" ht="12.75">
      <c r="A166" s="1"/>
    </row>
    <row r="167" spans="1:3" ht="12.75">
      <c r="A167" s="1"/>
      <c r="C167" t="s">
        <v>212</v>
      </c>
    </row>
    <row r="168" ht="12.75">
      <c r="A168" s="1"/>
    </row>
    <row r="169" spans="1:3" ht="12.75">
      <c r="A169" s="1">
        <v>18</v>
      </c>
      <c r="C169" s="1" t="s">
        <v>208</v>
      </c>
    </row>
    <row r="170" ht="12.75">
      <c r="A170" s="1"/>
    </row>
    <row r="171" spans="1:3" ht="12.75">
      <c r="A171" s="1"/>
      <c r="C171" t="s">
        <v>241</v>
      </c>
    </row>
    <row r="172" spans="1:3" ht="12.75">
      <c r="A172" s="1"/>
      <c r="C172" t="s">
        <v>226</v>
      </c>
    </row>
    <row r="173" ht="12.75">
      <c r="A173" s="1"/>
    </row>
    <row r="174" spans="1:3" ht="12.75">
      <c r="A174" s="1"/>
      <c r="C174" t="s">
        <v>227</v>
      </c>
    </row>
    <row r="175" spans="1:3" ht="12.75">
      <c r="A175" s="1"/>
      <c r="C175" t="s">
        <v>234</v>
      </c>
    </row>
    <row r="176" ht="12.75">
      <c r="A176" s="1"/>
    </row>
    <row r="177" spans="1:3" ht="12.75">
      <c r="A177" s="1">
        <v>19</v>
      </c>
      <c r="C177" s="1" t="s">
        <v>209</v>
      </c>
    </row>
    <row r="178" ht="12.75">
      <c r="A178" s="1"/>
    </row>
    <row r="179" spans="1:3" ht="12.75">
      <c r="A179" s="1"/>
      <c r="C179" t="s">
        <v>210</v>
      </c>
    </row>
    <row r="180" spans="1:3" ht="12.75">
      <c r="A180" s="1"/>
      <c r="C180" t="s">
        <v>225</v>
      </c>
    </row>
    <row r="181" ht="12.75">
      <c r="A181" s="1"/>
    </row>
    <row r="182" spans="1:3" ht="12.75">
      <c r="A182" s="1">
        <v>20</v>
      </c>
      <c r="C182" s="1" t="s">
        <v>211</v>
      </c>
    </row>
    <row r="183" ht="12.75">
      <c r="A183" s="1"/>
    </row>
    <row r="184" spans="1:3" ht="12.75">
      <c r="A184" s="1"/>
      <c r="C184" t="s">
        <v>212</v>
      </c>
    </row>
    <row r="185" ht="12.75">
      <c r="A185" s="1"/>
    </row>
    <row r="186" spans="1:3" ht="12.75">
      <c r="A186" s="1">
        <v>21</v>
      </c>
      <c r="C186" s="1" t="s">
        <v>213</v>
      </c>
    </row>
    <row r="187" ht="12.75">
      <c r="A187" s="1"/>
    </row>
    <row r="188" spans="1:3" ht="12.75">
      <c r="A188" s="1"/>
      <c r="C188" t="s">
        <v>235</v>
      </c>
    </row>
    <row r="189" ht="12.75">
      <c r="A189" s="1"/>
    </row>
    <row r="190" ht="12.75">
      <c r="A190" s="1"/>
    </row>
    <row r="191" ht="12.75">
      <c r="A191" s="1"/>
    </row>
    <row r="192" spans="1:3" ht="12.75">
      <c r="A192" s="1"/>
      <c r="C192" s="1" t="s">
        <v>214</v>
      </c>
    </row>
    <row r="193" spans="1:3" ht="12.75">
      <c r="A193" s="1"/>
      <c r="C193" s="1" t="s">
        <v>2</v>
      </c>
    </row>
    <row r="194" ht="12.75">
      <c r="A194" s="1"/>
    </row>
    <row r="195" ht="12.75">
      <c r="A195" s="1"/>
    </row>
    <row r="196" ht="12.75">
      <c r="A196" s="1"/>
    </row>
    <row r="197" spans="1:3" ht="12.75">
      <c r="A197" s="1"/>
      <c r="C197" s="1" t="s">
        <v>215</v>
      </c>
    </row>
    <row r="198" spans="1:3" ht="12.75">
      <c r="A198" s="1"/>
      <c r="C198" t="s">
        <v>216</v>
      </c>
    </row>
    <row r="199" ht="12.75">
      <c r="A199" s="1"/>
    </row>
    <row r="200" spans="1:3" ht="12.75">
      <c r="A200" s="1"/>
      <c r="C200" s="83" t="s">
        <v>217</v>
      </c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</sheetData>
  <printOptions/>
  <pageMargins left="0.75" right="0.75" top="1" bottom="1" header="0.5" footer="0.5"/>
  <pageSetup horizontalDpi="600" verticalDpi="600" orientation="portrait" scale="89" r:id="rId1"/>
  <rowBreaks count="3" manualBreakCount="3">
    <brk id="51" max="255" man="1"/>
    <brk id="108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Willowglen Services Pte.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KOK HOONG</dc:creator>
  <cp:keywords/>
  <dc:description/>
  <cp:lastModifiedBy>Malta Industri Sdn. Bhd. </cp:lastModifiedBy>
  <cp:lastPrinted>2002-04-24T09:05:44Z</cp:lastPrinted>
  <dcterms:created xsi:type="dcterms:W3CDTF">1999-11-30T14:39:15Z</dcterms:created>
  <dcterms:modified xsi:type="dcterms:W3CDTF">2002-04-24T09:06:32Z</dcterms:modified>
  <cp:category/>
  <cp:version/>
  <cp:contentType/>
  <cp:contentStatus/>
</cp:coreProperties>
</file>